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kretariat\Desktop\"/>
    </mc:Choice>
  </mc:AlternateContent>
  <bookViews>
    <workbookView xWindow="0" yWindow="0" windowWidth="28800" windowHeight="12000"/>
  </bookViews>
  <sheets>
    <sheet name="Hárok1" sheetId="1" r:id="rId1"/>
    <sheet name="Hárok2" sheetId="2" r:id="rId2"/>
    <sheet name="Hárok3" sheetId="3" r:id="rId3"/>
  </sheets>
  <calcPr calcId="162913"/>
</workbook>
</file>

<file path=xl/calcChain.xml><?xml version="1.0" encoding="utf-8"?>
<calcChain xmlns="http://schemas.openxmlformats.org/spreadsheetml/2006/main">
  <c r="K23" i="1" l="1"/>
  <c r="K24" i="1"/>
  <c r="K25" i="1"/>
  <c r="K26" i="1"/>
  <c r="K27" i="1"/>
  <c r="K28" i="1"/>
  <c r="K29" i="1"/>
  <c r="K31" i="1"/>
  <c r="K32" i="1"/>
  <c r="K35" i="1"/>
  <c r="K36" i="1"/>
  <c r="K37" i="1"/>
  <c r="K38" i="1"/>
  <c r="K39" i="1"/>
  <c r="K40" i="1"/>
  <c r="K41" i="1"/>
  <c r="K42" i="1"/>
  <c r="K43" i="1"/>
  <c r="K45" i="1"/>
  <c r="K49" i="1"/>
  <c r="K50" i="1"/>
  <c r="K51" i="1"/>
  <c r="K52" i="1"/>
  <c r="K53" i="1"/>
  <c r="K54" i="1"/>
  <c r="K56" i="1"/>
  <c r="K57" i="1"/>
  <c r="K58" i="1"/>
  <c r="K59" i="1"/>
  <c r="K60" i="1"/>
  <c r="K61" i="1"/>
  <c r="K62" i="1"/>
  <c r="K63" i="1"/>
  <c r="K64" i="1"/>
  <c r="K66" i="1"/>
  <c r="K67" i="1"/>
  <c r="K68" i="1"/>
  <c r="K69" i="1"/>
  <c r="K70" i="1"/>
  <c r="K71" i="1"/>
  <c r="K72" i="1"/>
  <c r="K73" i="1"/>
  <c r="K74" i="1"/>
  <c r="K75" i="1"/>
  <c r="K76" i="1"/>
  <c r="K77" i="1"/>
  <c r="K78" i="1"/>
  <c r="K80" i="1"/>
  <c r="K81" i="1"/>
  <c r="K82" i="1"/>
  <c r="K83" i="1"/>
  <c r="K22" i="1"/>
  <c r="G83" i="1" l="1"/>
  <c r="I83" i="1" s="1"/>
  <c r="G82" i="1"/>
  <c r="I82" i="1" s="1"/>
  <c r="G81" i="1"/>
  <c r="I81" i="1" s="1"/>
  <c r="G80" i="1"/>
  <c r="I80" i="1" s="1"/>
  <c r="G79" i="1"/>
  <c r="I79" i="1" s="1"/>
  <c r="G78" i="1"/>
  <c r="I78" i="1" s="1"/>
  <c r="G77" i="1"/>
  <c r="I77" i="1" s="1"/>
  <c r="G76" i="1"/>
  <c r="I76" i="1" s="1"/>
  <c r="G75" i="1"/>
  <c r="I75" i="1" s="1"/>
  <c r="G74" i="1"/>
  <c r="I74" i="1" s="1"/>
  <c r="G73" i="1"/>
  <c r="I73" i="1" s="1"/>
  <c r="G72" i="1"/>
  <c r="I72" i="1" s="1"/>
  <c r="G71" i="1"/>
  <c r="I71" i="1" s="1"/>
  <c r="G70" i="1"/>
  <c r="I70" i="1" s="1"/>
  <c r="G69" i="1"/>
  <c r="I69" i="1" s="1"/>
  <c r="G68" i="1"/>
  <c r="I68" i="1" s="1"/>
  <c r="G67" i="1"/>
  <c r="I67" i="1" s="1"/>
  <c r="G66" i="1"/>
  <c r="I66" i="1" s="1"/>
  <c r="G64" i="1"/>
  <c r="I64" i="1" s="1"/>
  <c r="G63" i="1"/>
  <c r="I63" i="1" s="1"/>
  <c r="G62" i="1"/>
  <c r="I62" i="1" s="1"/>
  <c r="G61" i="1"/>
  <c r="I61" i="1" s="1"/>
  <c r="G60" i="1"/>
  <c r="I60" i="1" s="1"/>
  <c r="G59" i="1"/>
  <c r="I59" i="1" s="1"/>
  <c r="G58" i="1"/>
  <c r="I58" i="1" s="1"/>
  <c r="G57" i="1"/>
  <c r="I57" i="1" s="1"/>
  <c r="G56" i="1"/>
  <c r="I56" i="1" s="1"/>
  <c r="G54" i="1"/>
  <c r="I54" i="1" s="1"/>
  <c r="G53" i="1"/>
  <c r="I53" i="1" s="1"/>
  <c r="G52" i="1"/>
  <c r="I52" i="1" s="1"/>
  <c r="G51" i="1"/>
  <c r="I51" i="1" s="1"/>
  <c r="G50" i="1"/>
  <c r="I50" i="1" s="1"/>
  <c r="G49" i="1"/>
  <c r="I49" i="1" s="1"/>
  <c r="E48" i="1"/>
  <c r="E47" i="1"/>
  <c r="G46" i="1"/>
  <c r="I46" i="1" s="1"/>
  <c r="E46" i="1"/>
  <c r="K46" i="1" s="1"/>
  <c r="G45" i="1"/>
  <c r="I45" i="1" s="1"/>
  <c r="G43" i="1"/>
  <c r="I43" i="1" s="1"/>
  <c r="G42" i="1"/>
  <c r="I42" i="1" s="1"/>
  <c r="G41" i="1"/>
  <c r="I41" i="1" s="1"/>
  <c r="G40" i="1"/>
  <c r="I40" i="1" s="1"/>
  <c r="G39" i="1"/>
  <c r="I39" i="1" s="1"/>
  <c r="G38" i="1"/>
  <c r="I38" i="1" s="1"/>
  <c r="G37" i="1"/>
  <c r="I37" i="1" s="1"/>
  <c r="G36" i="1"/>
  <c r="I36" i="1" s="1"/>
  <c r="G35" i="1"/>
  <c r="I35" i="1" s="1"/>
  <c r="E34" i="1"/>
  <c r="E33" i="1"/>
  <c r="G32" i="1"/>
  <c r="I32" i="1" s="1"/>
  <c r="G31" i="1"/>
  <c r="I31" i="1" s="1"/>
  <c r="G29" i="1"/>
  <c r="I29" i="1" s="1"/>
  <c r="G28" i="1"/>
  <c r="I28" i="1" s="1"/>
  <c r="I27" i="1"/>
  <c r="G27" i="1"/>
  <c r="G26" i="1"/>
  <c r="I26" i="1" s="1"/>
  <c r="G25" i="1"/>
  <c r="I25" i="1" s="1"/>
  <c r="G24" i="1"/>
  <c r="I24" i="1" s="1"/>
  <c r="G23" i="1"/>
  <c r="I23" i="1" s="1"/>
  <c r="G22" i="1"/>
  <c r="G34" i="1" l="1"/>
  <c r="I34" i="1" s="1"/>
  <c r="K34" i="1"/>
  <c r="G48" i="1"/>
  <c r="I48" i="1" s="1"/>
  <c r="K48" i="1"/>
  <c r="G33" i="1"/>
  <c r="I33" i="1" s="1"/>
  <c r="K33" i="1"/>
  <c r="G47" i="1"/>
  <c r="I47" i="1" s="1"/>
  <c r="K47" i="1"/>
  <c r="I22" i="1"/>
  <c r="G85" i="1" l="1"/>
  <c r="G87" i="1" s="1"/>
</calcChain>
</file>

<file path=xl/sharedStrings.xml><?xml version="1.0" encoding="utf-8"?>
<sst xmlns="http://schemas.openxmlformats.org/spreadsheetml/2006/main" count="180" uniqueCount="121">
  <si>
    <t>INVESTOR:</t>
  </si>
  <si>
    <t>Školský internát</t>
  </si>
  <si>
    <t>Považská 7</t>
  </si>
  <si>
    <t>040 11 Košice</t>
  </si>
  <si>
    <t xml:space="preserve">PROJEKT: </t>
  </si>
  <si>
    <t>Štruktúrovaný bezpečnostný systém</t>
  </si>
  <si>
    <t>p.č.:</t>
  </si>
  <si>
    <t>označenie</t>
  </si>
  <si>
    <t>popis</t>
  </si>
  <si>
    <t>mer. jed.</t>
  </si>
  <si>
    <t>počet</t>
  </si>
  <si>
    <t>Jednotková cena bez DPH</t>
  </si>
  <si>
    <t>Cena bez DPH</t>
  </si>
  <si>
    <t>DPH %</t>
  </si>
  <si>
    <t>CENA SPOLU s DPH</t>
  </si>
  <si>
    <t>Vstupná Bránka ( IP komunikátor, čítačka kariet, ovládanie )</t>
  </si>
  <si>
    <t>9151101CHRPW</t>
  </si>
  <si>
    <t>2N Helios IP Force - 1 tlačítko, HD kamera, 10W reproduktor, čítačka bezkontaktných kariet</t>
  </si>
  <si>
    <t>ks</t>
  </si>
  <si>
    <t>2N Helios IP - Licence Video</t>
  </si>
  <si>
    <t>2N Helios IP Force, čítačka 125 kHz RFID kariet</t>
  </si>
  <si>
    <t>prídržný magnet s kontrolou dovretia</t>
  </si>
  <si>
    <t>zámočnícka úprava bránky</t>
  </si>
  <si>
    <t>kpl</t>
  </si>
  <si>
    <t>dovybavenie bránky ( samozatvázač, výmena kovania guľa/guľa, odchodové tlačidlo )</t>
  </si>
  <si>
    <t>frézovanie drážky do asfaltovej živice / betónu,  pre FXP 50 , zaliatie rýhy betónom</t>
  </si>
  <si>
    <t>m</t>
  </si>
  <si>
    <t>prieraz cez stenu, tehla do 30 cm</t>
  </si>
  <si>
    <t>Vonkajšie kamery a káblové rozvody k vonkajším zariadeniam</t>
  </si>
  <si>
    <t>NBE-3503-AL</t>
  </si>
  <si>
    <t>Bullet 5MP 3-10mm auto IP66 IK10 IR 25m, WDR 120dB, h.265, EVA lite</t>
  </si>
  <si>
    <t>LTC 9213/01</t>
  </si>
  <si>
    <t xml:space="preserve">adaptér na stĺp </t>
  </si>
  <si>
    <t>Kábel Cat.5e FTP (F/UTP), zemný</t>
  </si>
  <si>
    <t>Kábel Cat.5e FTP (F/UTP)</t>
  </si>
  <si>
    <t>FXP 50TURBO 25M GR</t>
  </si>
  <si>
    <t>RÚRKA OHYBNÁ DN50 PVC GY 750N/5CM -25AŽ60°C</t>
  </si>
  <si>
    <t>FXP 25TURBO 50MGR</t>
  </si>
  <si>
    <t>RÚRKA OHYBNÁ DN25 PVC GY 750N/5CM -25AŽ60°C</t>
  </si>
  <si>
    <t>HFCL 50 LG</t>
  </si>
  <si>
    <t>PRÍCHYTKA - KLIP DN50 PC LGY HFT</t>
  </si>
  <si>
    <t>HFCL 25 LG</t>
  </si>
  <si>
    <t>PRÍCHYTKA - KLIP DN25 PC LGY HFT</t>
  </si>
  <si>
    <t>prepájacia krabica na stĺp ku kamere K6 vrátene prechodiek pre FXP 25</t>
  </si>
  <si>
    <t>ručný výkop, vrátane lôžka a zásypu</t>
  </si>
  <si>
    <t>monorúra 3", Zn, 4 m vrátane uzemnenia</t>
  </si>
  <si>
    <t>závesné oceľové lanko</t>
  </si>
  <si>
    <t>kozola na stenu pre kotvenie lanka</t>
  </si>
  <si>
    <t xml:space="preserve">Vnútorné kamery a káblové rozvody </t>
  </si>
  <si>
    <t>NDV-3503-F03</t>
  </si>
  <si>
    <t>Dome 5MP 100° Fixed 2,8mm, IK08, WDR 120dB, h.265, EVA lite</t>
  </si>
  <si>
    <t>MAK 50/150 WH 3M</t>
  </si>
  <si>
    <t>ŽĽAB ELEKTROINŠTAL. 50/150 PVC WH  -25AŽ60°C</t>
  </si>
  <si>
    <t>MAK 50/50 WH 3M</t>
  </si>
  <si>
    <t>ŽĽAB ELEKTROINŠTAL. 50/50 PVC WH  -25AŽ60°C</t>
  </si>
  <si>
    <t>ukončenie kábla</t>
  </si>
  <si>
    <t>ukončenie vodiča</t>
  </si>
  <si>
    <t>káblová forma do 5x2</t>
  </si>
  <si>
    <t>inštalácia dátového kábla do keyston-u zásuvky</t>
  </si>
  <si>
    <t>patch kábel 2m, CAT5</t>
  </si>
  <si>
    <t>prieraz v stene do 30 cm</t>
  </si>
  <si>
    <t>Technológia prístupového systému</t>
  </si>
  <si>
    <t>ARD-AYK12</t>
  </si>
  <si>
    <t>EM card reader mini mullion</t>
  </si>
  <si>
    <t>APC-AMC2-4WCF</t>
  </si>
  <si>
    <t>AMC2 Doorcontroller 4 Wiegand with CF Card</t>
  </si>
  <si>
    <t>APS-PSU-60</t>
  </si>
  <si>
    <t>AMC Power Supply Unit</t>
  </si>
  <si>
    <t>AEC-AMC2-UL2</t>
  </si>
  <si>
    <t>AMC enclosure with 2 Din rails vrátane 12 VDC/7 Ah batérie</t>
  </si>
  <si>
    <t>registračná čítačka</t>
  </si>
  <si>
    <t>dverný elektroorvárač s kontrolou dovretia, inverzný</t>
  </si>
  <si>
    <t>pripojenie elektromagnetických zámkov dverí</t>
  </si>
  <si>
    <t>oživenie dverného kontrolera a uvedenie do trvalej prevádzky</t>
  </si>
  <si>
    <t>úprava výbavy dverí ( kovanie, samozatvárač, úprava a nastavenie...)</t>
  </si>
  <si>
    <t>Výbava serverovne</t>
  </si>
  <si>
    <t>OR-GISS-19-32-080-060-GY-R</t>
  </si>
  <si>
    <t>19" dátový stojanový rozvádzač 32U, 600x800, dvere v ráme</t>
  </si>
  <si>
    <t>OR-PPPA-19-02-xxx-055-GY-x</t>
  </si>
  <si>
    <t>Polica pevná 550 mm</t>
  </si>
  <si>
    <t>OR-PEEP-19-01-xxx-xxx-BK-x</t>
  </si>
  <si>
    <t>Rozvodný panel ACAR, 5 pozícií</t>
  </si>
  <si>
    <t>OR-PCVK-19-01-006-xxx-GY-x</t>
  </si>
  <si>
    <t>Ventilačná jednotka 6p. s el. temostatom</t>
  </si>
  <si>
    <t>DIP-5244GP-4HD</t>
  </si>
  <si>
    <r>
      <rPr>
        <b/>
        <sz val="6"/>
        <rFont val="Tahoma"/>
        <family val="2"/>
        <charset val="238"/>
      </rPr>
      <t>DIVAR IP all-in-one 5000  mini tower</t>
    </r>
    <r>
      <rPr>
        <sz val="6"/>
        <rFont val="Tahoma"/>
        <family val="2"/>
        <charset val="238"/>
      </rPr>
      <t xml:space="preserve">, Management Appliance </t>
    </r>
    <r>
      <rPr>
        <b/>
        <sz val="6"/>
        <rFont val="Tahoma"/>
        <family val="2"/>
        <charset val="238"/>
      </rPr>
      <t>GPU</t>
    </r>
    <r>
      <rPr>
        <sz val="6"/>
        <rFont val="Tahoma"/>
        <family val="2"/>
        <charset val="238"/>
      </rPr>
      <t xml:space="preserve"> </t>
    </r>
    <r>
      <rPr>
        <b/>
        <sz val="6"/>
        <rFont val="Tahoma"/>
        <family val="2"/>
        <charset val="238"/>
      </rPr>
      <t>4x4TB,</t>
    </r>
    <r>
      <rPr>
        <sz val="6"/>
        <rFont val="Tahoma"/>
        <family val="2"/>
        <charset val="238"/>
      </rPr>
      <t xml:space="preserve"> All-in-one záznamové, sledovacie a manažovacie riešenie pre sieťové dohľadové systémy. Pre až 42 kanálov (vopred je licencovaných 8 kanálov (max.42)</t>
    </r>
  </si>
  <si>
    <t>MBV-BLIT-DIP</t>
  </si>
  <si>
    <r>
      <t xml:space="preserve">Licenčné rozšírenie pre divar IP all in one 5000 -  MBV-BLIT-DIP umožňuje upgradovať jednotku až na 42 kanálov. Samotná licencia zahŕňa rozšírenie </t>
    </r>
    <r>
      <rPr>
        <b/>
        <sz val="6"/>
        <rFont val="Tahoma"/>
        <family val="2"/>
        <charset val="238"/>
      </rPr>
      <t>o 24 kanálov</t>
    </r>
    <r>
      <rPr>
        <sz val="6"/>
        <rFont val="Tahoma"/>
        <family val="2"/>
        <charset val="238"/>
      </rPr>
      <t>, čo znamená, že po uplatnení licencie budete mať 32 kanálov (8+24=32). Pre ďalšie rožšírenie sú potom potrebné licencie MBV-1CHAN-DIP.</t>
    </r>
  </si>
  <si>
    <t>CWGE26FX2TX24MSPOE</t>
  </si>
  <si>
    <t>Managed Switch, 22 Port 10/100/1000Tx + 2 Combo Port 10/100/1000Tx or 100/1000Fx With Power Over Ethernet (IEEE 802.3at 30W), 2 Port 100/1000Fx SFP, 1U 19inch Rack Mount, Light Industrial -10 to +60°C,24x POE ports (400W) PSU Built In, 100-240VAC IEC Mains Input</t>
  </si>
  <si>
    <t>FP 2000</t>
  </si>
  <si>
    <r>
      <t xml:space="preserve">Záložný zdroj </t>
    </r>
    <r>
      <rPr>
        <b/>
        <sz val="6"/>
        <rFont val="Tahoma"/>
        <family val="2"/>
        <charset val="238"/>
      </rPr>
      <t>2000VA/1200W</t>
    </r>
  </si>
  <si>
    <t>ASL-APE3P-BASE</t>
  </si>
  <si>
    <t>APE v3.x - Basic License</t>
  </si>
  <si>
    <t>ASL-APE3P-BEXT</t>
  </si>
  <si>
    <t>APE v3.x – Basic Extended License</t>
  </si>
  <si>
    <t>Pracovná stanica pre kamerový a prístupový systém</t>
  </si>
  <si>
    <r>
      <t xml:space="preserve">farebný </t>
    </r>
    <r>
      <rPr>
        <b/>
        <sz val="6"/>
        <rFont val="Tahoma"/>
        <family val="2"/>
        <charset val="238"/>
      </rPr>
      <t>LCD monitor 27</t>
    </r>
    <r>
      <rPr>
        <sz val="6"/>
        <rFont val="Tahoma"/>
        <family val="2"/>
      </rPr>
      <t>", 1920x1080, 24/7 prevádzka</t>
    </r>
  </si>
  <si>
    <t>IP telfón</t>
  </si>
  <si>
    <t>Ostatné</t>
  </si>
  <si>
    <t>Uvedenie systémov do trvalej prevádzky, programovanie, zaškolenie obsluhy</t>
  </si>
  <si>
    <t>Spracovanie technickej dokumentácie, doplnenie udržiavacej sady PD</t>
  </si>
  <si>
    <t>Pridružené výkony 2% z dodávky zariadení a inštalač.materiálu</t>
  </si>
  <si>
    <t>%</t>
  </si>
  <si>
    <t>Dopravné náklady 2% z dodávky zariadení a inštalač.materiálu</t>
  </si>
  <si>
    <t xml:space="preserve">SPOLU: </t>
  </si>
  <si>
    <t>bez DPH</t>
  </si>
  <si>
    <t>DPH</t>
  </si>
  <si>
    <t>CENA CELKOM s DPH</t>
  </si>
  <si>
    <t>Montáž</t>
  </si>
  <si>
    <t>Jednotková cena</t>
  </si>
  <si>
    <t>cena spolu</t>
  </si>
  <si>
    <t>Rekapitulácia rozpočtu</t>
  </si>
  <si>
    <t>Cena s DPH</t>
  </si>
  <si>
    <t>DPH v %</t>
  </si>
  <si>
    <t>Dodávky</t>
  </si>
  <si>
    <t>Pridružené výkony 2 % z dodávky zariadenía inštalač. materiálu</t>
  </si>
  <si>
    <t>Dopravné náklady 2 % z dodávky zariadenía inštalač. materiálu</t>
  </si>
  <si>
    <t>Cena celkom za systém.riešenie v EUR</t>
  </si>
  <si>
    <t>UPOZORNENIE:</t>
  </si>
  <si>
    <t xml:space="preserve">Predmet zákazky v celom rozsahu je opísaný tak, aby bol presne a zrozumiteľne špecifikovaný. Ak niektorý z použitých parametrov, alebo rozpätie parametrov identifikuje konkrétny typ výrobku, alebo výrobok konkrétneho výrobcu, verejný obstarávateľ umožní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uchádzač môže predložiť aj ekvivalenty inej značky v rovnakej alebo vyššej kvalite. Zároveň uvedie presné parametre, vlastnosti atď., aby mohol verejný obstarávateľ posúdiť, či ponúkané riešenie bude spĺňať úžitkové, prevádzkové a funkčné charakteristiky, ktoré sú nevyhnutné na zabezpečenie účelu, na ktoré sú uvedené výrobky určené a či sú v rovnakej, alebo vyššej kvalite ako tie, ktoré boli uvedené v týchto súťažných podkladoch.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</si>
</sst>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0"/>
      <name val="Tahoma"/>
      <family val="2"/>
      <charset val="238"/>
    </font>
    <font>
      <b/>
      <sz val="11"/>
      <name val="Tahoma"/>
      <family val="2"/>
      <charset val="238"/>
    </font>
    <font>
      <sz val="12"/>
      <name val="Tahoma"/>
      <family val="2"/>
      <charset val="238"/>
    </font>
    <font>
      <u/>
      <sz val="10"/>
      <color indexed="12"/>
      <name val="Arial CE"/>
      <charset val="238"/>
    </font>
    <font>
      <b/>
      <sz val="12"/>
      <name val="Tahoma"/>
      <family val="2"/>
      <charset val="238"/>
    </font>
    <font>
      <sz val="8"/>
      <color theme="0"/>
      <name val="Tahoma"/>
      <family val="2"/>
      <charset val="238"/>
    </font>
    <font>
      <sz val="8"/>
      <name val="Tahoma"/>
      <family val="2"/>
      <charset val="238"/>
    </font>
    <font>
      <b/>
      <sz val="8"/>
      <name val="Tahoma"/>
      <family val="2"/>
      <charset val="238"/>
    </font>
    <font>
      <sz val="10"/>
      <color theme="0"/>
      <name val="Tahoma"/>
      <family val="2"/>
      <charset val="238"/>
    </font>
    <font>
      <sz val="10"/>
      <name val="Arial CE"/>
      <family val="2"/>
      <charset val="238"/>
    </font>
    <font>
      <sz val="8"/>
      <name val="Arial CE"/>
      <family val="2"/>
      <charset val="238"/>
    </font>
    <font>
      <sz val="6"/>
      <name val="Tahoma"/>
      <family val="2"/>
      <charset val="238"/>
    </font>
    <font>
      <b/>
      <sz val="6"/>
      <name val="Tahoma"/>
      <family val="2"/>
      <charset val="238"/>
    </font>
    <font>
      <sz val="6"/>
      <name val="Arial"/>
      <family val="2"/>
    </font>
    <font>
      <sz val="6"/>
      <color theme="0"/>
      <name val="Arial"/>
      <family val="2"/>
    </font>
    <font>
      <sz val="6"/>
      <name val="Tahoma"/>
      <family val="2"/>
    </font>
    <font>
      <sz val="11"/>
      <color theme="0"/>
      <name val="Calibri"/>
      <family val="2"/>
      <charset val="238"/>
      <scheme val="minor"/>
    </font>
    <font>
      <sz val="10"/>
      <color rgb="FF00B0F0"/>
      <name val="Tahoma"/>
      <family val="2"/>
      <charset val="238"/>
    </font>
    <font>
      <b/>
      <sz val="11"/>
      <color theme="1"/>
      <name val="Calibri"/>
      <family val="2"/>
      <charset val="238"/>
      <scheme val="minor"/>
    </font>
    <font>
      <sz val="11"/>
      <color theme="1"/>
      <name val="Calibri"/>
      <family val="2"/>
      <charset val="238"/>
    </font>
    <font>
      <sz val="10"/>
      <color rgb="FF1F497D"/>
      <name val="Arial"/>
      <family val="2"/>
      <charset val="238"/>
    </font>
  </fonts>
  <fills count="5">
    <fill>
      <patternFill patternType="none"/>
    </fill>
    <fill>
      <patternFill patternType="gray125"/>
    </fill>
    <fill>
      <patternFill patternType="solid">
        <fgColor theme="8"/>
        <bgColor indexed="64"/>
      </patternFill>
    </fill>
    <fill>
      <patternFill patternType="solid">
        <fgColor theme="4" tint="0.59999389629810485"/>
        <bgColor indexed="64"/>
      </patternFill>
    </fill>
    <fill>
      <patternFill patternType="solid">
        <fgColor rgb="FF00B0F0"/>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10" fillId="0" borderId="0" applyProtection="0"/>
  </cellStyleXfs>
  <cellXfs count="82">
    <xf numFmtId="0" fontId="0" fillId="0" borderId="0" xfId="0"/>
    <xf numFmtId="0" fontId="1" fillId="0" borderId="0" xfId="0" applyFont="1" applyAlignment="1">
      <alignment horizontal="left"/>
    </xf>
    <xf numFmtId="0" fontId="1" fillId="0" borderId="0" xfId="0" applyFont="1"/>
    <xf numFmtId="0" fontId="2" fillId="0" borderId="0" xfId="0" applyFont="1"/>
    <xf numFmtId="0" fontId="3" fillId="0" borderId="0" xfId="0" applyFont="1" applyAlignment="1">
      <alignment vertical="center"/>
    </xf>
    <xf numFmtId="0" fontId="1" fillId="0" borderId="0" xfId="0" applyFont="1" applyAlignment="1"/>
    <xf numFmtId="0" fontId="1" fillId="0" borderId="0" xfId="0" applyFont="1" applyAlignment="1">
      <alignment horizontal="center"/>
    </xf>
    <xf numFmtId="0" fontId="4" fillId="0" borderId="0" xfId="1" applyAlignment="1" applyProtection="1"/>
    <xf numFmtId="0" fontId="2" fillId="0" borderId="0" xfId="0" applyFont="1" applyAlignment="1">
      <alignment vertical="center"/>
    </xf>
    <xf numFmtId="0" fontId="5" fillId="0" borderId="0" xfId="0" applyFont="1" applyAlignment="1">
      <alignment vertical="center"/>
    </xf>
    <xf numFmtId="0" fontId="1" fillId="0" borderId="0" xfId="0" applyFont="1" applyAlignment="1">
      <alignment horizontal="right"/>
    </xf>
    <xf numFmtId="0" fontId="7" fillId="3" borderId="0" xfId="0" applyFont="1" applyFill="1" applyBorder="1" applyAlignment="1">
      <alignment horizontal="left" vertical="center"/>
    </xf>
    <xf numFmtId="0" fontId="7" fillId="3" borderId="8" xfId="0" applyFont="1" applyFill="1" applyBorder="1" applyAlignment="1">
      <alignment horizontal="left" vertical="center"/>
    </xf>
    <xf numFmtId="0" fontId="8" fillId="0" borderId="9" xfId="0" applyFont="1" applyBorder="1" applyAlignment="1">
      <alignment horizontal="left" vertical="center"/>
    </xf>
    <xf numFmtId="0" fontId="1" fillId="0" borderId="9" xfId="0" applyFont="1" applyBorder="1" applyAlignment="1">
      <alignment horizontal="left"/>
    </xf>
    <xf numFmtId="0" fontId="7" fillId="0" borderId="9" xfId="0" applyFont="1" applyBorder="1" applyAlignment="1">
      <alignment horizontal="justify" vertical="top"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xf numFmtId="0" fontId="8" fillId="0" borderId="9" xfId="0" applyFont="1" applyBorder="1" applyAlignment="1">
      <alignment horizontal="center" vertical="center"/>
    </xf>
    <xf numFmtId="0" fontId="1" fillId="0" borderId="9" xfId="0" applyFont="1" applyBorder="1" applyAlignment="1">
      <alignment horizontal="left" vertical="center"/>
    </xf>
    <xf numFmtId="4" fontId="1" fillId="0" borderId="9" xfId="0" applyNumberFormat="1" applyFont="1" applyBorder="1"/>
    <xf numFmtId="4" fontId="9" fillId="0" borderId="9" xfId="0" applyNumberFormat="1" applyFont="1" applyBorder="1"/>
    <xf numFmtId="49" fontId="10" fillId="0" borderId="9" xfId="2" applyNumberFormat="1" applyFont="1" applyFill="1" applyBorder="1" applyAlignment="1">
      <alignment horizontal="left" vertical="top" wrapText="1"/>
    </xf>
    <xf numFmtId="0" fontId="11" fillId="0" borderId="9" xfId="2" applyFont="1" applyFill="1" applyBorder="1" applyAlignment="1">
      <alignment vertical="top" wrapText="1"/>
    </xf>
    <xf numFmtId="0" fontId="10" fillId="0" borderId="9" xfId="2" applyFont="1" applyFill="1" applyBorder="1" applyAlignment="1">
      <alignment horizontal="center" vertical="top" wrapText="1"/>
    </xf>
    <xf numFmtId="0" fontId="10" fillId="0" borderId="10" xfId="2" applyFont="1" applyFill="1" applyBorder="1" applyAlignment="1">
      <alignment horizontal="center" vertical="top" wrapText="1"/>
    </xf>
    <xf numFmtId="0" fontId="12" fillId="0" borderId="9" xfId="2" applyFont="1" applyFill="1" applyBorder="1" applyAlignment="1">
      <alignment vertical="top" wrapText="1"/>
    </xf>
    <xf numFmtId="4" fontId="14" fillId="0" borderId="9" xfId="0" applyNumberFormat="1" applyFont="1" applyBorder="1"/>
    <xf numFmtId="4" fontId="15" fillId="0" borderId="9" xfId="0" applyNumberFormat="1" applyFont="1" applyBorder="1"/>
    <xf numFmtId="0" fontId="5" fillId="0" borderId="0" xfId="0" applyFont="1"/>
    <xf numFmtId="0" fontId="9" fillId="0" borderId="0" xfId="0" applyFont="1"/>
    <xf numFmtId="0" fontId="1" fillId="0" borderId="11" xfId="0" applyFont="1" applyBorder="1"/>
    <xf numFmtId="0" fontId="9" fillId="0" borderId="12" xfId="0" applyFont="1" applyBorder="1"/>
    <xf numFmtId="0" fontId="1" fillId="0" borderId="13" xfId="0" applyFont="1" applyBorder="1"/>
    <xf numFmtId="0" fontId="9" fillId="0" borderId="14" xfId="0" applyFont="1" applyBorder="1"/>
    <xf numFmtId="0" fontId="1" fillId="0" borderId="15" xfId="0" applyFont="1" applyBorder="1"/>
    <xf numFmtId="0" fontId="9" fillId="0" borderId="16" xfId="0" applyFont="1" applyBorder="1"/>
    <xf numFmtId="0" fontId="6" fillId="2" borderId="18" xfId="0" applyFont="1" applyFill="1" applyBorder="1" applyAlignment="1">
      <alignment horizontal="center" vertical="center" wrapText="1"/>
    </xf>
    <xf numFmtId="0" fontId="0" fillId="0" borderId="9" xfId="0" applyBorder="1"/>
    <xf numFmtId="0" fontId="1" fillId="0" borderId="2" xfId="0" applyFont="1" applyBorder="1"/>
    <xf numFmtId="0" fontId="1" fillId="0" borderId="2" xfId="0" applyFont="1" applyBorder="1" applyAlignment="1">
      <alignment horizontal="right"/>
    </xf>
    <xf numFmtId="0" fontId="1" fillId="0" borderId="25" xfId="0" applyFont="1" applyBorder="1" applyAlignment="1">
      <alignment horizontal="right"/>
    </xf>
    <xf numFmtId="0" fontId="1" fillId="0" borderId="9" xfId="0" applyFont="1" applyBorder="1" applyAlignment="1">
      <alignment horizontal="right"/>
    </xf>
    <xf numFmtId="0" fontId="1" fillId="0" borderId="27" xfId="0" applyFont="1" applyBorder="1" applyAlignment="1">
      <alignment horizontal="right"/>
    </xf>
    <xf numFmtId="0" fontId="18" fillId="4" borderId="4" xfId="0" applyFont="1" applyFill="1" applyBorder="1"/>
    <xf numFmtId="0" fontId="18" fillId="4" borderId="5" xfId="0" applyFont="1" applyFill="1" applyBorder="1"/>
    <xf numFmtId="0" fontId="18" fillId="4" borderId="5" xfId="0" applyFont="1" applyFill="1" applyBorder="1" applyAlignment="1">
      <alignment horizontal="right"/>
    </xf>
    <xf numFmtId="0" fontId="18" fillId="4" borderId="18" xfId="0" applyFont="1" applyFill="1" applyBorder="1" applyAlignment="1">
      <alignment horizontal="right"/>
    </xf>
    <xf numFmtId="0" fontId="7" fillId="0" borderId="1" xfId="0" applyFont="1" applyBorder="1" applyAlignment="1">
      <alignment horizontal="center"/>
    </xf>
    <xf numFmtId="0" fontId="7" fillId="0" borderId="28" xfId="0" applyFont="1" applyBorder="1"/>
    <xf numFmtId="0" fontId="8" fillId="0" borderId="29" xfId="0" applyFont="1" applyBorder="1" applyAlignment="1">
      <alignment vertical="center"/>
    </xf>
    <xf numFmtId="0" fontId="8" fillId="0" borderId="8" xfId="0" applyFont="1" applyBorder="1" applyAlignment="1">
      <alignment vertical="center"/>
    </xf>
    <xf numFmtId="0" fontId="7" fillId="0" borderId="26" xfId="0" applyFont="1" applyBorder="1" applyAlignment="1">
      <alignment horizontal="center"/>
    </xf>
    <xf numFmtId="0" fontId="7" fillId="0" borderId="10" xfId="0" applyFont="1" applyBorder="1"/>
    <xf numFmtId="0" fontId="8" fillId="0" borderId="30" xfId="0" applyFont="1" applyBorder="1" applyAlignment="1">
      <alignment vertical="center"/>
    </xf>
    <xf numFmtId="0" fontId="8" fillId="0" borderId="31" xfId="0" applyFont="1" applyBorder="1" applyAlignment="1">
      <alignment vertical="center"/>
    </xf>
    <xf numFmtId="0" fontId="6" fillId="2" borderId="32" xfId="0" applyFont="1" applyFill="1" applyBorder="1" applyAlignment="1">
      <alignment horizontal="center" vertical="center" wrapText="1"/>
    </xf>
    <xf numFmtId="0" fontId="17" fillId="0" borderId="9" xfId="0" applyFont="1" applyBorder="1"/>
    <xf numFmtId="0" fontId="7" fillId="4" borderId="32" xfId="0" applyFont="1" applyFill="1" applyBorder="1" applyAlignment="1">
      <alignment horizontal="left"/>
    </xf>
    <xf numFmtId="0" fontId="18" fillId="4" borderId="33" xfId="0" applyFont="1" applyFill="1" applyBorder="1" applyAlignment="1">
      <alignment horizontal="left"/>
    </xf>
    <xf numFmtId="0" fontId="18" fillId="4" borderId="34" xfId="0" applyFont="1" applyFill="1" applyBorder="1" applyAlignment="1">
      <alignment horizontal="left"/>
    </xf>
    <xf numFmtId="0" fontId="21" fillId="0" borderId="0" xfId="0" applyFont="1" applyAlignment="1">
      <alignment vertical="center"/>
    </xf>
    <xf numFmtId="0" fontId="0" fillId="0" borderId="0" xfId="0" applyAlignment="1">
      <alignment horizontal="centerContinuous"/>
    </xf>
    <xf numFmtId="0" fontId="19" fillId="0" borderId="0" xfId="0" applyFont="1" applyAlignment="1">
      <alignment horizontal="left" vertical="center"/>
    </xf>
    <xf numFmtId="0" fontId="20" fillId="0" borderId="0" xfId="0" applyFont="1" applyAlignment="1">
      <alignment horizontal="distributed" vertical="center"/>
    </xf>
    <xf numFmtId="0" fontId="0" fillId="0" borderId="0" xfId="0" applyAlignment="1">
      <alignment horizontal="distributed"/>
    </xf>
    <xf numFmtId="0" fontId="7" fillId="3" borderId="7" xfId="0" applyFont="1" applyFill="1" applyBorder="1" applyAlignment="1">
      <alignment horizontal="left" vertical="center"/>
    </xf>
    <xf numFmtId="0" fontId="7" fillId="3" borderId="0"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6" fillId="2" borderId="22"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cellXfs>
  <cellStyles count="3">
    <cellStyle name="Hypertextové prepojenie" xfId="1" builtinId="8"/>
    <cellStyle name="Normálna" xfId="0" builtinId="0"/>
    <cellStyle name="Štýl 1" xfId="2"/>
  </cellStyles>
  <dxfs count="18">
    <dxf>
      <font>
        <condense val="0"/>
        <extend val="0"/>
      </font>
      <fill>
        <patternFill>
          <bgColor indexed="41"/>
        </patternFill>
      </fill>
    </dxf>
    <dxf>
      <font>
        <condense val="0"/>
        <extend val="0"/>
      </font>
      <fill>
        <patternFill>
          <bgColor indexed="41"/>
        </patternFill>
      </fill>
    </dxf>
    <dxf>
      <font>
        <condense val="0"/>
        <extend val="0"/>
      </font>
      <fill>
        <patternFill>
          <bgColor indexed="41"/>
        </patternFill>
      </fill>
    </dxf>
    <dxf>
      <font>
        <condense val="0"/>
        <extend val="0"/>
      </font>
      <fill>
        <patternFill>
          <bgColor indexed="41"/>
        </patternFill>
      </fill>
    </dxf>
    <dxf>
      <font>
        <condense val="0"/>
        <extend val="0"/>
      </font>
      <fill>
        <patternFill>
          <bgColor indexed="41"/>
        </patternFill>
      </fill>
    </dxf>
    <dxf>
      <font>
        <strike/>
        <condense val="0"/>
        <extend val="0"/>
        <color indexed="22"/>
      </font>
    </dxf>
    <dxf>
      <font>
        <condense val="0"/>
        <extend val="0"/>
      </font>
      <fill>
        <patternFill>
          <bgColor indexed="41"/>
        </patternFill>
      </fill>
    </dxf>
    <dxf>
      <font>
        <condense val="0"/>
        <extend val="0"/>
      </font>
      <fill>
        <patternFill>
          <bgColor indexed="41"/>
        </patternFill>
      </fill>
    </dxf>
    <dxf>
      <font>
        <condense val="0"/>
        <extend val="0"/>
      </font>
      <fill>
        <patternFill>
          <bgColor indexed="41"/>
        </patternFill>
      </fill>
    </dxf>
    <dxf>
      <font>
        <condense val="0"/>
        <extend val="0"/>
      </font>
      <fill>
        <patternFill>
          <bgColor indexed="41"/>
        </patternFill>
      </fill>
    </dxf>
    <dxf>
      <font>
        <condense val="0"/>
        <extend val="0"/>
      </font>
      <fill>
        <patternFill>
          <bgColor indexed="41"/>
        </patternFill>
      </fill>
    </dxf>
    <dxf>
      <font>
        <strike/>
        <condense val="0"/>
        <extend val="0"/>
        <color indexed="22"/>
      </font>
    </dxf>
    <dxf>
      <font>
        <condense val="0"/>
        <extend val="0"/>
      </font>
      <fill>
        <patternFill>
          <bgColor indexed="41"/>
        </patternFill>
      </fill>
    </dxf>
    <dxf>
      <font>
        <condense val="0"/>
        <extend val="0"/>
      </font>
      <fill>
        <patternFill>
          <bgColor indexed="41"/>
        </patternFill>
      </fill>
    </dxf>
    <dxf>
      <font>
        <condense val="0"/>
        <extend val="0"/>
      </font>
      <fill>
        <patternFill>
          <bgColor indexed="41"/>
        </patternFill>
      </fill>
    </dxf>
    <dxf>
      <font>
        <condense val="0"/>
        <extend val="0"/>
      </font>
      <fill>
        <patternFill>
          <bgColor indexed="41"/>
        </patternFill>
      </fill>
    </dxf>
    <dxf>
      <font>
        <condense val="0"/>
        <extend val="0"/>
      </font>
      <fill>
        <patternFill>
          <bgColor indexed="41"/>
        </patternFill>
      </fill>
    </dxf>
    <dxf>
      <font>
        <strike/>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83</xdr:row>
      <xdr:rowOff>0</xdr:rowOff>
    </xdr:from>
    <xdr:to>
      <xdr:col>5</xdr:col>
      <xdr:colOff>76200</xdr:colOff>
      <xdr:row>84</xdr:row>
      <xdr:rowOff>7621</xdr:rowOff>
    </xdr:to>
    <xdr:sp macro="" textlink="">
      <xdr:nvSpPr>
        <xdr:cNvPr id="2" name="Text Box 30"/>
        <xdr:cNvSpPr txBox="1">
          <a:spLocks noChangeArrowheads="1"/>
        </xdr:cNvSpPr>
      </xdr:nvSpPr>
      <xdr:spPr bwMode="auto">
        <a:xfrm>
          <a:off x="613410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 name="Text Box 3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4" name="Text Box 3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5" name="Text Box 3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6" name="Text Box 3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7" name="Text Box 3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8" name="Text Box 3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9" name="Text Box 3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0" name="Text Box 3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1" name="Text Box 4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2" name="Text Box 4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3" name="Text Box 4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4" name="Text Box 5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5" name="Text Box 5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6" name="Text Box 5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7" name="Text Box 5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8" name="Text Box 5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9" name="Text Box 5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0" name="Text Box 5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1" name="Text Box 6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2" name="Text Box 6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3" name="Text Box 6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4" name="Text Box 6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5" name="Text Box 6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6" name="Text Box 6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7" name="Text Box 6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8" name="Text Box 6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9" name="Text Box 6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0" name="Text Box 6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1" name="Text Box 7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2" name="Text Box 7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3" name="Text Box 7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4" name="Text Box 7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5" name="Text Box 7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6" name="Text Box 7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7" name="Text Box 7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8" name="Text Box 7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9" name="Text Box 8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40" name="Text Box 8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41" name="Text Box 8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42" name="Text Box 8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43" name="Text Box 8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44" name="Text Box 8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45" name="Text Box 8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46" name="Text Box 8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47" name="Text Box 8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48" name="Text Box 8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49" name="Text Box 9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50" name="Text Box 9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51" name="Text Box 9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52" name="Text Box 9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53" name="Text Box 9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54" name="Text Box 9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55" name="Text Box 9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56" name="Text Box 9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57" name="Text Box 9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58" name="Text Box 9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59" name="Text Box 10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60" name="Text Box 10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61" name="Text Box 10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62" name="Text Box 10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63" name="Text Box 10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64" name="Text Box 10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65" name="Text Box 10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66" name="Text Box 10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67" name="Text Box 10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68" name="Text Box 10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69" name="Text Box 11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70" name="Text Box 11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71" name="Text Box 11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72" name="Text Box 11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73" name="Text Box 11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74" name="Text Box 11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75" name="Text Box 11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76" name="Text Box 11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77" name="Text Box 12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78" name="Text Box 12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79" name="Text Box 12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80" name="Text Box 12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81" name="Text Box 12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82" name="Text Box 12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83" name="Text Box 13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84" name="Text Box 13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85" name="Text Box 13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86" name="Text Box 13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87" name="Text Box 13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88" name="Text Box 13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89" name="Text Box 13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90" name="Text Box 13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91" name="Text Box 13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92" name="Text Box 13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93" name="Text Box 14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94" name="Text Box 14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95" name="Text Box 14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96" name="Text Box 14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97" name="Text Box 14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98" name="Text Box 14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99" name="Text Box 14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00" name="Text Box 14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01" name="Text Box 14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02" name="Text Box 14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03" name="Text Box 15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04" name="Text Box 15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05" name="Text Box 15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06" name="Text Box 15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07" name="Text Box 15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08" name="Text Box 15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09" name="Text Box 15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10" name="Text Box 15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11" name="Text Box 15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12" name="Text Box 16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13" name="Text Box 16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14" name="Text Box 16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15" name="Text Box 16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16" name="Text Box 16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17" name="Text Box 16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18" name="Text Box 16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19" name="Text Box 16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20" name="Text Box 16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21" name="Text Box 16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22" name="Text Box 17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23" name="Text Box 17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24" name="Text Box 17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25" name="Text Box 17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26" name="Text Box 17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27" name="Text Box 17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28" name="Text Box 17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29" name="Text Box 17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30" name="Text Box 17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31" name="Text Box 18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32" name="Text Box 18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33" name="Text Box 18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34" name="Text Box 18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35" name="Text Box 18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36" name="Text Box 18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37" name="Text Box 18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38" name="Text Box 18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39" name="Text Box 18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40" name="Text Box 18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41" name="Text Box 19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42" name="Text Box 19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43" name="Text Box 19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44" name="Text Box 19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45" name="Text Box 19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46" name="Text Box 19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47" name="Text Box 19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48" name="Text Box 19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49" name="Text Box 19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50" name="Text Box 19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51" name="Text Box 20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52" name="Text Box 20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53" name="Text Box 20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54" name="Text Box 20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55" name="Text Box 20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56" name="Text Box 20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57" name="Text Box 20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58" name="Text Box 20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59" name="Text Box 20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60" name="Text Box 21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61" name="Text Box 21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62" name="Text Box 21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63" name="Text Box 21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64" name="Text Box 21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65" name="Text Box 21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66" name="Text Box 21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67" name="Text Box 21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68" name="Text Box 21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69" name="Text Box 21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70" name="Text Box 22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71" name="Text Box 22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72" name="Text Box 22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73" name="Text Box 22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74" name="Text Box 22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75" name="Text Box 22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76" name="Text Box 22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77" name="Text Box 22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78" name="Text Box 22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79" name="Text Box 22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80" name="Text Box 23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81" name="Text Box 23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82" name="Text Box 23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83" name="Text Box 23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84" name="Text Box 23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85" name="Text Box 23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86" name="Text Box 23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87" name="Text Box 23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88" name="Text Box 23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89" name="Text Box 23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90" name="Text Box 24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91" name="Text Box 24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92" name="Text Box 24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93" name="Text Box 24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94" name="Text Box 24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95" name="Text Box 24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96" name="Text Box 24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97" name="Text Box 24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98" name="Text Box 24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199" name="Text Box 24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00" name="Text Box 25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01" name="Text Box 25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02" name="Text Box 25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03" name="Text Box 25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04" name="Text Box 25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05" name="Text Box 25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06" name="Text Box 25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07" name="Text Box 25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08" name="Text Box 25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09" name="Text Box 25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10" name="Text Box 26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11" name="Text Box 26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12" name="Text Box 26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13" name="Text Box 26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14" name="Text Box 26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15" name="Text Box 26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16" name="Text Box 26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17" name="Text Box 26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18" name="Text Box 26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19" name="Text Box 26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20" name="Text Box 27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21" name="Text Box 27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22" name="Text Box 27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23" name="Text Box 27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24" name="Text Box 27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25" name="Text Box 27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26" name="Text Box 27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27" name="Text Box 27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28" name="Text Box 27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29" name="Text Box 27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30" name="Text Box 28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31" name="Text Box 28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32" name="Text Box 28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33" name="Text Box 28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34" name="Text Box 28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35" name="Text Box 28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36" name="Text Box 28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37" name="Text Box 28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38" name="Text Box 28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39" name="Text Box 28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40" name="Text Box 29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41" name="Text Box 29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42" name="Text Box 29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43" name="Text Box 29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44" name="Text Box 29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45" name="Text Box 29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46" name="Text Box 29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47" name="Text Box 29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48" name="Text Box 29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49" name="Text Box 29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50" name="Text Box 30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51" name="Text Box 30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52" name="Text Box 30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53" name="Text Box 30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54" name="Text Box 30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55" name="Text Box 30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56" name="Text Box 30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57" name="Text Box 30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58" name="Text Box 30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59" name="Text Box 30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60" name="Text Box 31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61" name="Text Box 31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62" name="Text Box 31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63" name="Text Box 31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64" name="Text Box 31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65" name="Text Box 31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66" name="Text Box 31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67" name="Text Box 31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68" name="Text Box 31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69" name="Text Box 31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70" name="Text Box 32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71" name="Text Box 32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72" name="Text Box 32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73" name="Text Box 32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74" name="Text Box 32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75" name="Text Box 32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76" name="Text Box 32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77" name="Text Box 32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78" name="Text Box 32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79" name="Text Box 32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80" name="Text Box 33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81" name="Text Box 33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82" name="Text Box 33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83" name="Text Box 33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84" name="Text Box 33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85" name="Text Box 33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86" name="Text Box 33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87" name="Text Box 33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88" name="Text Box 33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89" name="Text Box 33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90" name="Text Box 34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91" name="Text Box 34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92" name="Text Box 34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93" name="Text Box 34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94" name="Text Box 34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95" name="Text Box 34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96" name="Text Box 34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97" name="Text Box 34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98" name="Text Box 34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299" name="Text Box 34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00" name="Text Box 35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01" name="Text Box 35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02" name="Text Box 35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03" name="Text Box 35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04" name="Text Box 35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05" name="Text Box 35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06" name="Text Box 35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07" name="Text Box 35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08" name="Text Box 35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09" name="Text Box 35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10" name="Text Box 36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11" name="Text Box 36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12" name="Text Box 36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13" name="Text Box 36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14" name="Text Box 36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15" name="Text Box 36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16" name="Text Box 36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17" name="Text Box 36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18" name="Text Box 36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19" name="Text Box 36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20" name="Text Box 37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21" name="Text Box 37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22" name="Text Box 37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23" name="Text Box 37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24" name="Text Box 37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25" name="Text Box 37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26" name="Text Box 37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27" name="Text Box 37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28" name="Text Box 37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29" name="Text Box 37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30" name="Text Box 38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31" name="Text Box 38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32" name="Text Box 38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33" name="Text Box 38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34" name="Text Box 38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35" name="Text Box 38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36" name="Text Box 38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37" name="Text Box 38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38" name="Text Box 38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39" name="Text Box 38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40" name="Text Box 39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41" name="Text Box 39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42" name="Text Box 39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43" name="Text Box 39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44" name="Text Box 39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45" name="Text Box 39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46" name="Text Box 39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47" name="Text Box 39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48" name="Text Box 39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49" name="Text Box 39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50" name="Text Box 40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51" name="Text Box 40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52" name="Text Box 40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53" name="Text Box 40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54" name="Text Box 40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55" name="Text Box 40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56" name="Text Box 40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57" name="Text Box 40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58" name="Text Box 40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59" name="Text Box 40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60" name="Text Box 41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61" name="Text Box 41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62" name="Text Box 41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63" name="Text Box 41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64" name="Text Box 41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65" name="Text Box 41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66" name="Text Box 41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67" name="Text Box 41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68" name="Text Box 41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69" name="Text Box 41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70" name="Text Box 42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71" name="Text Box 42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72" name="Text Box 42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73" name="Text Box 42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74" name="Text Box 42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75" name="Text Box 42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76" name="Text Box 42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77" name="Text Box 42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78" name="Text Box 42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79" name="Text Box 42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80" name="Text Box 43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81" name="Text Box 43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82" name="Text Box 43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83" name="Text Box 43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84" name="Text Box 43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85" name="Text Box 43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86" name="Text Box 43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87" name="Text Box 43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88" name="Text Box 438"/>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89" name="Text Box 439"/>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90" name="Text Box 440"/>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91" name="Text Box 441"/>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92" name="Text Box 442"/>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93" name="Text Box 443"/>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94" name="Text Box 444"/>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95" name="Text Box 445"/>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96" name="Text Box 446"/>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83</xdr:row>
      <xdr:rowOff>0</xdr:rowOff>
    </xdr:from>
    <xdr:to>
      <xdr:col>0</xdr:col>
      <xdr:colOff>76200</xdr:colOff>
      <xdr:row>84</xdr:row>
      <xdr:rowOff>7621</xdr:rowOff>
    </xdr:to>
    <xdr:sp macro="" textlink="">
      <xdr:nvSpPr>
        <xdr:cNvPr id="397" name="Text Box 447"/>
        <xdr:cNvSpPr txBox="1">
          <a:spLocks noChangeArrowheads="1"/>
        </xdr:cNvSpPr>
      </xdr:nvSpPr>
      <xdr:spPr bwMode="auto">
        <a:xfrm>
          <a:off x="0" y="15072360"/>
          <a:ext cx="76200" cy="205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abSelected="1" workbookViewId="0">
      <selection activeCell="B94" sqref="B94"/>
    </sheetView>
  </sheetViews>
  <sheetFormatPr defaultRowHeight="15" x14ac:dyDescent="0.25"/>
  <cols>
    <col min="2" max="2" width="22.5703125" customWidth="1"/>
    <col min="3" max="3" width="24.7109375" customWidth="1"/>
  </cols>
  <sheetData>
    <row r="1" spans="1:9" x14ac:dyDescent="0.25">
      <c r="A1" s="1" t="s">
        <v>0</v>
      </c>
      <c r="B1" s="2"/>
      <c r="C1" s="3" t="s">
        <v>1</v>
      </c>
      <c r="D1" s="2"/>
      <c r="E1" s="2"/>
      <c r="F1" s="2"/>
      <c r="G1" s="2"/>
      <c r="H1" s="2"/>
      <c r="I1" s="2"/>
    </row>
    <row r="2" spans="1:9" x14ac:dyDescent="0.25">
      <c r="A2" s="2"/>
      <c r="B2" s="2"/>
      <c r="C2" s="2" t="s">
        <v>2</v>
      </c>
      <c r="D2" s="4"/>
      <c r="E2" s="4"/>
      <c r="F2" s="2"/>
      <c r="G2" s="5"/>
      <c r="H2" s="5"/>
      <c r="I2" s="2"/>
    </row>
    <row r="3" spans="1:9" x14ac:dyDescent="0.25">
      <c r="A3" s="2"/>
      <c r="B3" s="2"/>
      <c r="C3" s="2" t="s">
        <v>3</v>
      </c>
      <c r="D3" s="2"/>
      <c r="E3" s="2"/>
      <c r="F3" s="2"/>
      <c r="G3" s="6"/>
      <c r="H3" s="6"/>
      <c r="I3" s="2"/>
    </row>
    <row r="4" spans="1:9" x14ac:dyDescent="0.25">
      <c r="A4" s="2"/>
      <c r="B4" s="7"/>
      <c r="C4" s="4"/>
      <c r="D4" s="4"/>
      <c r="E4" s="4"/>
      <c r="F4" s="2"/>
      <c r="G4" s="6"/>
      <c r="H4" s="6"/>
      <c r="I4" s="2"/>
    </row>
    <row r="5" spans="1:9" x14ac:dyDescent="0.25">
      <c r="A5" s="2"/>
      <c r="B5" s="7"/>
      <c r="C5" s="4"/>
      <c r="D5" s="4"/>
      <c r="E5" s="4"/>
      <c r="F5" s="2"/>
      <c r="G5" s="6"/>
      <c r="H5" s="6"/>
      <c r="I5" s="2"/>
    </row>
    <row r="6" spans="1:9" x14ac:dyDescent="0.25">
      <c r="A6" s="2" t="s">
        <v>4</v>
      </c>
      <c r="B6" s="2"/>
      <c r="C6" s="8" t="s">
        <v>5</v>
      </c>
      <c r="D6" s="9"/>
      <c r="E6" s="9"/>
      <c r="F6" s="2"/>
      <c r="G6" s="10"/>
      <c r="H6" s="10"/>
      <c r="I6" s="2"/>
    </row>
    <row r="7" spans="1:9" ht="15.75" thickBot="1" x14ac:dyDescent="0.3">
      <c r="A7" s="2"/>
      <c r="B7" s="2"/>
      <c r="C7" s="8"/>
      <c r="D7" s="9"/>
      <c r="E7" s="9"/>
      <c r="F7" s="2"/>
      <c r="G7" s="10"/>
      <c r="H7" s="10"/>
      <c r="I7" s="2"/>
    </row>
    <row r="8" spans="1:9" x14ac:dyDescent="0.25">
      <c r="A8" s="69" t="s">
        <v>6</v>
      </c>
      <c r="B8" s="75" t="s">
        <v>112</v>
      </c>
      <c r="C8" s="77"/>
      <c r="D8" s="77"/>
      <c r="E8" s="78"/>
      <c r="F8" s="71" t="s">
        <v>114</v>
      </c>
      <c r="G8" s="73" t="s">
        <v>12</v>
      </c>
      <c r="H8" s="73" t="s">
        <v>113</v>
      </c>
      <c r="I8" s="2"/>
    </row>
    <row r="9" spans="1:9" ht="15.75" thickBot="1" x14ac:dyDescent="0.3">
      <c r="A9" s="70"/>
      <c r="B9" s="79"/>
      <c r="C9" s="80"/>
      <c r="D9" s="80"/>
      <c r="E9" s="81"/>
      <c r="F9" s="72"/>
      <c r="G9" s="74"/>
      <c r="H9" s="74"/>
      <c r="I9" s="2"/>
    </row>
    <row r="10" spans="1:9" x14ac:dyDescent="0.25">
      <c r="A10" s="49">
        <v>1</v>
      </c>
      <c r="B10" s="50" t="s">
        <v>115</v>
      </c>
      <c r="C10" s="51"/>
      <c r="D10" s="51"/>
      <c r="E10" s="52"/>
      <c r="F10" s="40"/>
      <c r="G10" s="41"/>
      <c r="H10" s="42"/>
      <c r="I10" s="2"/>
    </row>
    <row r="11" spans="1:9" x14ac:dyDescent="0.25">
      <c r="A11" s="53">
        <v>2</v>
      </c>
      <c r="B11" s="54" t="s">
        <v>109</v>
      </c>
      <c r="C11" s="55"/>
      <c r="D11" s="55"/>
      <c r="E11" s="56"/>
      <c r="F11" s="18"/>
      <c r="G11" s="43"/>
      <c r="H11" s="44"/>
      <c r="I11" s="2"/>
    </row>
    <row r="12" spans="1:9" x14ac:dyDescent="0.25">
      <c r="A12" s="53">
        <v>3</v>
      </c>
      <c r="B12" s="54" t="s">
        <v>100</v>
      </c>
      <c r="C12" s="55"/>
      <c r="D12" s="55"/>
      <c r="E12" s="56"/>
      <c r="F12" s="18"/>
      <c r="G12" s="43"/>
      <c r="H12" s="44"/>
      <c r="I12" s="2"/>
    </row>
    <row r="13" spans="1:9" x14ac:dyDescent="0.25">
      <c r="A13" s="53">
        <v>4</v>
      </c>
      <c r="B13" s="54" t="s">
        <v>101</v>
      </c>
      <c r="C13" s="55"/>
      <c r="D13" s="55"/>
      <c r="E13" s="56"/>
      <c r="F13" s="18"/>
      <c r="G13" s="43"/>
      <c r="H13" s="44"/>
      <c r="I13" s="2"/>
    </row>
    <row r="14" spans="1:9" x14ac:dyDescent="0.25">
      <c r="A14" s="53">
        <v>5</v>
      </c>
      <c r="B14" s="54" t="s">
        <v>116</v>
      </c>
      <c r="C14" s="55"/>
      <c r="D14" s="55"/>
      <c r="E14" s="56"/>
      <c r="F14" s="18"/>
      <c r="G14" s="43"/>
      <c r="H14" s="44"/>
      <c r="I14" s="2"/>
    </row>
    <row r="15" spans="1:9" x14ac:dyDescent="0.25">
      <c r="A15" s="53">
        <v>6</v>
      </c>
      <c r="B15" s="54" t="s">
        <v>117</v>
      </c>
      <c r="C15" s="55"/>
      <c r="D15" s="55"/>
      <c r="E15" s="56"/>
      <c r="F15" s="18"/>
      <c r="G15" s="43"/>
      <c r="H15" s="44"/>
      <c r="I15" s="2"/>
    </row>
    <row r="16" spans="1:9" ht="15.75" thickBot="1" x14ac:dyDescent="0.3">
      <c r="A16" s="45"/>
      <c r="B16" s="59" t="s">
        <v>118</v>
      </c>
      <c r="C16" s="60"/>
      <c r="D16" s="60"/>
      <c r="E16" s="61"/>
      <c r="F16" s="46"/>
      <c r="G16" s="47"/>
      <c r="H16" s="48"/>
      <c r="I16" s="2"/>
    </row>
    <row r="17" spans="1:11" ht="15.75" thickBot="1" x14ac:dyDescent="0.3">
      <c r="A17" s="2"/>
      <c r="B17" s="2"/>
      <c r="C17" s="2"/>
      <c r="D17" s="2"/>
      <c r="E17" s="2"/>
      <c r="F17" s="2"/>
      <c r="G17" s="10"/>
      <c r="H17" s="10"/>
      <c r="I17" s="2"/>
    </row>
    <row r="18" spans="1:11" x14ac:dyDescent="0.25">
      <c r="A18" s="69" t="s">
        <v>6</v>
      </c>
      <c r="B18" s="71" t="s">
        <v>7</v>
      </c>
      <c r="C18" s="71" t="s">
        <v>8</v>
      </c>
      <c r="D18" s="73" t="s">
        <v>9</v>
      </c>
      <c r="E18" s="73" t="s">
        <v>10</v>
      </c>
      <c r="F18" s="73" t="s">
        <v>11</v>
      </c>
      <c r="G18" s="73" t="s">
        <v>12</v>
      </c>
      <c r="H18" s="73" t="s">
        <v>13</v>
      </c>
      <c r="I18" s="75" t="s">
        <v>14</v>
      </c>
      <c r="J18" s="75" t="s">
        <v>109</v>
      </c>
      <c r="K18" s="76"/>
    </row>
    <row r="19" spans="1:11" ht="21.75" thickBot="1" x14ac:dyDescent="0.3">
      <c r="A19" s="70"/>
      <c r="B19" s="72"/>
      <c r="C19" s="72"/>
      <c r="D19" s="74"/>
      <c r="E19" s="74"/>
      <c r="F19" s="74"/>
      <c r="G19" s="74"/>
      <c r="H19" s="74"/>
      <c r="I19" s="79"/>
      <c r="J19" s="57" t="s">
        <v>110</v>
      </c>
      <c r="K19" s="38" t="s">
        <v>111</v>
      </c>
    </row>
    <row r="20" spans="1:11" x14ac:dyDescent="0.25">
      <c r="A20" s="67"/>
      <c r="B20" s="68"/>
      <c r="C20" s="68"/>
      <c r="D20" s="11"/>
      <c r="E20" s="11"/>
      <c r="F20" s="11"/>
      <c r="G20" s="11"/>
      <c r="H20" s="11"/>
      <c r="I20" s="12"/>
      <c r="J20" s="12"/>
      <c r="K20" s="12"/>
    </row>
    <row r="21" spans="1:11" x14ac:dyDescent="0.25">
      <c r="A21" s="13" t="s">
        <v>15</v>
      </c>
      <c r="B21" s="14"/>
      <c r="C21" s="15"/>
      <c r="D21" s="16"/>
      <c r="E21" s="17"/>
      <c r="F21" s="18"/>
      <c r="G21" s="18"/>
      <c r="H21" s="18"/>
      <c r="I21" s="18"/>
      <c r="J21" s="39"/>
      <c r="K21" s="39"/>
    </row>
    <row r="22" spans="1:11" ht="31.5" x14ac:dyDescent="0.25">
      <c r="A22" s="19">
        <v>1</v>
      </c>
      <c r="B22" s="20" t="s">
        <v>16</v>
      </c>
      <c r="C22" s="15" t="s">
        <v>17</v>
      </c>
      <c r="D22" s="16" t="s">
        <v>18</v>
      </c>
      <c r="E22" s="17">
        <v>1</v>
      </c>
      <c r="F22" s="21"/>
      <c r="G22" s="22">
        <f>E22*F22</f>
        <v>0</v>
      </c>
      <c r="H22" s="22"/>
      <c r="I22" s="22">
        <f>G22/100*H22+F22</f>
        <v>0</v>
      </c>
      <c r="J22" s="39"/>
      <c r="K22" s="58">
        <f>J22*E22</f>
        <v>0</v>
      </c>
    </row>
    <row r="23" spans="1:11" x14ac:dyDescent="0.25">
      <c r="A23" s="19">
        <v>2</v>
      </c>
      <c r="B23" s="14">
        <v>9137906</v>
      </c>
      <c r="C23" s="15" t="s">
        <v>19</v>
      </c>
      <c r="D23" s="16" t="s">
        <v>18</v>
      </c>
      <c r="E23" s="17">
        <v>1</v>
      </c>
      <c r="F23" s="21"/>
      <c r="G23" s="22">
        <f t="shared" ref="G23:G83" si="0">E23*F23</f>
        <v>0</v>
      </c>
      <c r="H23" s="22"/>
      <c r="I23" s="22">
        <f>G23/100*H23+F23</f>
        <v>0</v>
      </c>
      <c r="J23" s="39"/>
      <c r="K23" s="58">
        <f t="shared" ref="K23:K83" si="1">J23*E23</f>
        <v>0</v>
      </c>
    </row>
    <row r="24" spans="1:11" ht="21" x14ac:dyDescent="0.25">
      <c r="A24" s="19">
        <v>3</v>
      </c>
      <c r="B24" s="14">
        <v>9151011</v>
      </c>
      <c r="C24" s="15" t="s">
        <v>20</v>
      </c>
      <c r="D24" s="16" t="s">
        <v>18</v>
      </c>
      <c r="E24" s="17">
        <v>1</v>
      </c>
      <c r="F24" s="21"/>
      <c r="G24" s="22">
        <f t="shared" si="0"/>
        <v>0</v>
      </c>
      <c r="H24" s="22"/>
      <c r="I24" s="22">
        <f t="shared" ref="I24:I83" si="2">G24/100*H24+F24</f>
        <v>0</v>
      </c>
      <c r="J24" s="39"/>
      <c r="K24" s="58">
        <f t="shared" si="1"/>
        <v>0</v>
      </c>
    </row>
    <row r="25" spans="1:11" ht="21" x14ac:dyDescent="0.25">
      <c r="A25" s="19">
        <v>4</v>
      </c>
      <c r="B25" s="14"/>
      <c r="C25" s="15" t="s">
        <v>21</v>
      </c>
      <c r="D25" s="16" t="s">
        <v>18</v>
      </c>
      <c r="E25" s="17">
        <v>1</v>
      </c>
      <c r="F25" s="21"/>
      <c r="G25" s="22">
        <f t="shared" si="0"/>
        <v>0</v>
      </c>
      <c r="H25" s="22"/>
      <c r="I25" s="22">
        <f t="shared" si="2"/>
        <v>0</v>
      </c>
      <c r="J25" s="39"/>
      <c r="K25" s="58">
        <f t="shared" si="1"/>
        <v>0</v>
      </c>
    </row>
    <row r="26" spans="1:11" x14ac:dyDescent="0.25">
      <c r="A26" s="19">
        <v>5</v>
      </c>
      <c r="B26" s="14"/>
      <c r="C26" s="15" t="s">
        <v>22</v>
      </c>
      <c r="D26" s="16" t="s">
        <v>23</v>
      </c>
      <c r="E26" s="17">
        <v>1</v>
      </c>
      <c r="F26" s="21"/>
      <c r="G26" s="22">
        <f t="shared" si="0"/>
        <v>0</v>
      </c>
      <c r="H26" s="22"/>
      <c r="I26" s="22">
        <f t="shared" si="2"/>
        <v>0</v>
      </c>
      <c r="J26" s="39"/>
      <c r="K26" s="58">
        <f t="shared" si="1"/>
        <v>0</v>
      </c>
    </row>
    <row r="27" spans="1:11" ht="31.5" x14ac:dyDescent="0.25">
      <c r="A27" s="19">
        <v>6</v>
      </c>
      <c r="B27" s="14"/>
      <c r="C27" s="15" t="s">
        <v>24</v>
      </c>
      <c r="D27" s="16" t="s">
        <v>23</v>
      </c>
      <c r="E27" s="17">
        <v>1</v>
      </c>
      <c r="F27" s="21"/>
      <c r="G27" s="22">
        <f t="shared" si="0"/>
        <v>0</v>
      </c>
      <c r="H27" s="22"/>
      <c r="I27" s="22">
        <f t="shared" si="2"/>
        <v>0</v>
      </c>
      <c r="J27" s="39"/>
      <c r="K27" s="58">
        <f t="shared" si="1"/>
        <v>0</v>
      </c>
    </row>
    <row r="28" spans="1:11" ht="31.5" x14ac:dyDescent="0.25">
      <c r="A28" s="19">
        <v>7</v>
      </c>
      <c r="B28" s="14"/>
      <c r="C28" s="15" t="s">
        <v>25</v>
      </c>
      <c r="D28" s="16" t="s">
        <v>26</v>
      </c>
      <c r="E28" s="17">
        <v>10</v>
      </c>
      <c r="F28" s="21"/>
      <c r="G28" s="22">
        <f t="shared" si="0"/>
        <v>0</v>
      </c>
      <c r="H28" s="22"/>
      <c r="I28" s="22">
        <f t="shared" si="2"/>
        <v>0</v>
      </c>
      <c r="J28" s="39"/>
      <c r="K28" s="58">
        <f t="shared" si="1"/>
        <v>0</v>
      </c>
    </row>
    <row r="29" spans="1:11" x14ac:dyDescent="0.25">
      <c r="A29" s="19">
        <v>8</v>
      </c>
      <c r="B29" s="14"/>
      <c r="C29" s="15" t="s">
        <v>27</v>
      </c>
      <c r="D29" s="16" t="s">
        <v>18</v>
      </c>
      <c r="E29" s="17">
        <v>1</v>
      </c>
      <c r="F29" s="21"/>
      <c r="G29" s="22">
        <f t="shared" si="0"/>
        <v>0</v>
      </c>
      <c r="H29" s="22"/>
      <c r="I29" s="22">
        <f t="shared" si="2"/>
        <v>0</v>
      </c>
      <c r="J29" s="39"/>
      <c r="K29" s="58">
        <f t="shared" si="1"/>
        <v>0</v>
      </c>
    </row>
    <row r="30" spans="1:11" x14ac:dyDescent="0.25">
      <c r="A30" s="13" t="s">
        <v>28</v>
      </c>
      <c r="B30" s="14"/>
      <c r="C30" s="15"/>
      <c r="D30" s="16"/>
      <c r="E30" s="17"/>
      <c r="F30" s="21"/>
      <c r="G30" s="22"/>
      <c r="H30" s="22"/>
      <c r="I30" s="22"/>
      <c r="J30" s="39"/>
      <c r="K30" s="58"/>
    </row>
    <row r="31" spans="1:11" ht="31.5" x14ac:dyDescent="0.25">
      <c r="A31" s="19">
        <v>9</v>
      </c>
      <c r="B31" s="14" t="s">
        <v>29</v>
      </c>
      <c r="C31" s="15" t="s">
        <v>30</v>
      </c>
      <c r="D31" s="16" t="s">
        <v>18</v>
      </c>
      <c r="E31" s="17">
        <v>6</v>
      </c>
      <c r="F31" s="21"/>
      <c r="G31" s="22">
        <f t="shared" si="0"/>
        <v>0</v>
      </c>
      <c r="H31" s="22"/>
      <c r="I31" s="22">
        <f t="shared" si="2"/>
        <v>0</v>
      </c>
      <c r="J31" s="39"/>
      <c r="K31" s="58">
        <f t="shared" si="1"/>
        <v>0</v>
      </c>
    </row>
    <row r="32" spans="1:11" x14ac:dyDescent="0.25">
      <c r="A32" s="19">
        <v>10</v>
      </c>
      <c r="B32" s="14" t="s">
        <v>31</v>
      </c>
      <c r="C32" s="15" t="s">
        <v>32</v>
      </c>
      <c r="D32" s="16" t="s">
        <v>18</v>
      </c>
      <c r="E32" s="17">
        <v>3</v>
      </c>
      <c r="F32" s="21"/>
      <c r="G32" s="22">
        <f t="shared" si="0"/>
        <v>0</v>
      </c>
      <c r="H32" s="22"/>
      <c r="I32" s="22">
        <f t="shared" si="2"/>
        <v>0</v>
      </c>
      <c r="J32" s="39"/>
      <c r="K32" s="58">
        <f t="shared" si="1"/>
        <v>0</v>
      </c>
    </row>
    <row r="33" spans="1:11" x14ac:dyDescent="0.25">
      <c r="A33" s="19">
        <v>11</v>
      </c>
      <c r="B33" s="23"/>
      <c r="C33" s="24" t="s">
        <v>33</v>
      </c>
      <c r="D33" s="25" t="s">
        <v>26</v>
      </c>
      <c r="E33" s="26">
        <f>105+60+98+98+80+70+104+200</f>
        <v>815</v>
      </c>
      <c r="F33" s="21"/>
      <c r="G33" s="22">
        <f t="shared" si="0"/>
        <v>0</v>
      </c>
      <c r="H33" s="22"/>
      <c r="I33" s="22">
        <f t="shared" si="2"/>
        <v>0</v>
      </c>
      <c r="J33" s="39"/>
      <c r="K33" s="58">
        <f t="shared" si="1"/>
        <v>0</v>
      </c>
    </row>
    <row r="34" spans="1:11" x14ac:dyDescent="0.25">
      <c r="A34" s="19">
        <v>12</v>
      </c>
      <c r="B34" s="23"/>
      <c r="C34" s="24" t="s">
        <v>34</v>
      </c>
      <c r="D34" s="25" t="s">
        <v>26</v>
      </c>
      <c r="E34" s="26">
        <f>98+80+70</f>
        <v>248</v>
      </c>
      <c r="F34" s="21"/>
      <c r="G34" s="22">
        <f t="shared" si="0"/>
        <v>0</v>
      </c>
      <c r="H34" s="22"/>
      <c r="I34" s="22">
        <f t="shared" si="2"/>
        <v>0</v>
      </c>
      <c r="J34" s="39"/>
      <c r="K34" s="58">
        <f t="shared" si="1"/>
        <v>0</v>
      </c>
    </row>
    <row r="35" spans="1:11" ht="21" x14ac:dyDescent="0.25">
      <c r="A35" s="19">
        <v>13</v>
      </c>
      <c r="B35" s="14" t="s">
        <v>35</v>
      </c>
      <c r="C35" s="15" t="s">
        <v>36</v>
      </c>
      <c r="D35" s="16" t="s">
        <v>26</v>
      </c>
      <c r="E35" s="17">
        <v>20</v>
      </c>
      <c r="F35" s="21"/>
      <c r="G35" s="22">
        <f t="shared" si="0"/>
        <v>0</v>
      </c>
      <c r="H35" s="22"/>
      <c r="I35" s="22">
        <f t="shared" si="2"/>
        <v>0</v>
      </c>
      <c r="J35" s="39"/>
      <c r="K35" s="58">
        <f t="shared" si="1"/>
        <v>0</v>
      </c>
    </row>
    <row r="36" spans="1:11" ht="21" x14ac:dyDescent="0.25">
      <c r="A36" s="19">
        <v>14</v>
      </c>
      <c r="B36" s="14" t="s">
        <v>37</v>
      </c>
      <c r="C36" s="15" t="s">
        <v>38</v>
      </c>
      <c r="D36" s="16" t="s">
        <v>26</v>
      </c>
      <c r="E36" s="17">
        <v>20</v>
      </c>
      <c r="F36" s="21"/>
      <c r="G36" s="22">
        <f t="shared" si="0"/>
        <v>0</v>
      </c>
      <c r="H36" s="22"/>
      <c r="I36" s="22">
        <f t="shared" si="2"/>
        <v>0</v>
      </c>
      <c r="J36" s="39"/>
      <c r="K36" s="58">
        <f t="shared" si="1"/>
        <v>0</v>
      </c>
    </row>
    <row r="37" spans="1:11" ht="21" x14ac:dyDescent="0.25">
      <c r="A37" s="19">
        <v>15</v>
      </c>
      <c r="B37" s="14" t="s">
        <v>39</v>
      </c>
      <c r="C37" s="15" t="s">
        <v>40</v>
      </c>
      <c r="D37" s="16" t="s">
        <v>18</v>
      </c>
      <c r="E37" s="17">
        <v>10</v>
      </c>
      <c r="F37" s="21"/>
      <c r="G37" s="22">
        <f t="shared" si="0"/>
        <v>0</v>
      </c>
      <c r="H37" s="22"/>
      <c r="I37" s="22">
        <f t="shared" si="2"/>
        <v>0</v>
      </c>
      <c r="J37" s="39"/>
      <c r="K37" s="58">
        <f t="shared" si="1"/>
        <v>0</v>
      </c>
    </row>
    <row r="38" spans="1:11" ht="21" x14ac:dyDescent="0.25">
      <c r="A38" s="19">
        <v>16</v>
      </c>
      <c r="B38" s="14" t="s">
        <v>41</v>
      </c>
      <c r="C38" s="15" t="s">
        <v>42</v>
      </c>
      <c r="D38" s="16" t="s">
        <v>18</v>
      </c>
      <c r="E38" s="17">
        <v>20</v>
      </c>
      <c r="F38" s="21"/>
      <c r="G38" s="22">
        <f t="shared" si="0"/>
        <v>0</v>
      </c>
      <c r="H38" s="22"/>
      <c r="I38" s="22">
        <f t="shared" si="2"/>
        <v>0</v>
      </c>
      <c r="J38" s="39"/>
      <c r="K38" s="58">
        <f t="shared" si="1"/>
        <v>0</v>
      </c>
    </row>
    <row r="39" spans="1:11" ht="31.5" x14ac:dyDescent="0.25">
      <c r="A39" s="19">
        <v>17</v>
      </c>
      <c r="B39" s="14"/>
      <c r="C39" s="15" t="s">
        <v>43</v>
      </c>
      <c r="D39" s="16" t="s">
        <v>18</v>
      </c>
      <c r="E39" s="17">
        <v>1</v>
      </c>
      <c r="F39" s="21"/>
      <c r="G39" s="22">
        <f t="shared" si="0"/>
        <v>0</v>
      </c>
      <c r="H39" s="22"/>
      <c r="I39" s="22">
        <f t="shared" si="2"/>
        <v>0</v>
      </c>
      <c r="J39" s="39"/>
      <c r="K39" s="58">
        <f t="shared" si="1"/>
        <v>0</v>
      </c>
    </row>
    <row r="40" spans="1:11" ht="21" x14ac:dyDescent="0.25">
      <c r="A40" s="19">
        <v>18</v>
      </c>
      <c r="B40" s="14"/>
      <c r="C40" s="15" t="s">
        <v>44</v>
      </c>
      <c r="D40" s="16" t="s">
        <v>26</v>
      </c>
      <c r="E40" s="17">
        <v>13</v>
      </c>
      <c r="F40" s="21"/>
      <c r="G40" s="22">
        <f t="shared" si="0"/>
        <v>0</v>
      </c>
      <c r="H40" s="22"/>
      <c r="I40" s="22">
        <f t="shared" si="2"/>
        <v>0</v>
      </c>
      <c r="J40" s="39"/>
      <c r="K40" s="58">
        <f t="shared" si="1"/>
        <v>0</v>
      </c>
    </row>
    <row r="41" spans="1:11" ht="21" x14ac:dyDescent="0.25">
      <c r="A41" s="19">
        <v>19</v>
      </c>
      <c r="B41" s="14"/>
      <c r="C41" s="15" t="s">
        <v>45</v>
      </c>
      <c r="D41" s="16" t="s">
        <v>18</v>
      </c>
      <c r="E41" s="17">
        <v>2</v>
      </c>
      <c r="F41" s="21"/>
      <c r="G41" s="22">
        <f t="shared" si="0"/>
        <v>0</v>
      </c>
      <c r="H41" s="22"/>
      <c r="I41" s="22">
        <f t="shared" si="2"/>
        <v>0</v>
      </c>
      <c r="J41" s="39"/>
      <c r="K41" s="58">
        <f t="shared" si="1"/>
        <v>0</v>
      </c>
    </row>
    <row r="42" spans="1:11" x14ac:dyDescent="0.25">
      <c r="A42" s="19">
        <v>20</v>
      </c>
      <c r="B42" s="14"/>
      <c r="C42" s="15" t="s">
        <v>46</v>
      </c>
      <c r="D42" s="16" t="s">
        <v>26</v>
      </c>
      <c r="E42" s="17">
        <v>22</v>
      </c>
      <c r="F42" s="21"/>
      <c r="G42" s="22">
        <f t="shared" si="0"/>
        <v>0</v>
      </c>
      <c r="H42" s="22"/>
      <c r="I42" s="22">
        <f t="shared" si="2"/>
        <v>0</v>
      </c>
      <c r="J42" s="39"/>
      <c r="K42" s="58">
        <f t="shared" si="1"/>
        <v>0</v>
      </c>
    </row>
    <row r="43" spans="1:11" ht="21" x14ac:dyDescent="0.25">
      <c r="A43" s="19">
        <v>21</v>
      </c>
      <c r="B43" s="14"/>
      <c r="C43" s="15" t="s">
        <v>47</v>
      </c>
      <c r="D43" s="16" t="s">
        <v>18</v>
      </c>
      <c r="E43" s="17">
        <v>1</v>
      </c>
      <c r="F43" s="21"/>
      <c r="G43" s="22">
        <f t="shared" si="0"/>
        <v>0</v>
      </c>
      <c r="H43" s="22"/>
      <c r="I43" s="22">
        <f t="shared" si="2"/>
        <v>0</v>
      </c>
      <c r="J43" s="39"/>
      <c r="K43" s="58">
        <f t="shared" si="1"/>
        <v>0</v>
      </c>
    </row>
    <row r="44" spans="1:11" x14ac:dyDescent="0.25">
      <c r="A44" s="13" t="s">
        <v>48</v>
      </c>
      <c r="B44" s="14"/>
      <c r="C44" s="15"/>
      <c r="D44" s="16"/>
      <c r="E44" s="17"/>
      <c r="F44" s="21"/>
      <c r="G44" s="22"/>
      <c r="H44" s="22"/>
      <c r="I44" s="22"/>
      <c r="J44" s="39"/>
      <c r="K44" s="58"/>
    </row>
    <row r="45" spans="1:11" ht="31.5" x14ac:dyDescent="0.25">
      <c r="A45" s="19">
        <v>22</v>
      </c>
      <c r="B45" s="20" t="s">
        <v>49</v>
      </c>
      <c r="C45" s="15" t="s">
        <v>50</v>
      </c>
      <c r="D45" s="16" t="s">
        <v>18</v>
      </c>
      <c r="E45" s="17">
        <v>11</v>
      </c>
      <c r="F45" s="21"/>
      <c r="G45" s="22">
        <f t="shared" si="0"/>
        <v>0</v>
      </c>
      <c r="H45" s="22"/>
      <c r="I45" s="22">
        <f t="shared" si="2"/>
        <v>0</v>
      </c>
      <c r="J45" s="39"/>
      <c r="K45" s="58">
        <f t="shared" si="1"/>
        <v>0</v>
      </c>
    </row>
    <row r="46" spans="1:11" ht="21" x14ac:dyDescent="0.25">
      <c r="A46" s="19">
        <v>23</v>
      </c>
      <c r="B46" s="20" t="s">
        <v>51</v>
      </c>
      <c r="C46" s="15" t="s">
        <v>52</v>
      </c>
      <c r="D46" s="16" t="s">
        <v>26</v>
      </c>
      <c r="E46" s="17">
        <f>70+40+72+18</f>
        <v>200</v>
      </c>
      <c r="F46" s="21"/>
      <c r="G46" s="22">
        <f t="shared" si="0"/>
        <v>0</v>
      </c>
      <c r="H46" s="22"/>
      <c r="I46" s="22">
        <f t="shared" si="2"/>
        <v>0</v>
      </c>
      <c r="J46" s="39"/>
      <c r="K46" s="58">
        <f t="shared" si="1"/>
        <v>0</v>
      </c>
    </row>
    <row r="47" spans="1:11" ht="21" x14ac:dyDescent="0.25">
      <c r="A47" s="19">
        <v>24</v>
      </c>
      <c r="B47" s="20" t="s">
        <v>53</v>
      </c>
      <c r="C47" s="15" t="s">
        <v>54</v>
      </c>
      <c r="D47" s="16" t="s">
        <v>26</v>
      </c>
      <c r="E47" s="17">
        <f>90+12</f>
        <v>102</v>
      </c>
      <c r="F47" s="21"/>
      <c r="G47" s="22">
        <f t="shared" si="0"/>
        <v>0</v>
      </c>
      <c r="H47" s="22"/>
      <c r="I47" s="22">
        <f t="shared" si="2"/>
        <v>0</v>
      </c>
      <c r="J47" s="39"/>
      <c r="K47" s="58">
        <f t="shared" si="1"/>
        <v>0</v>
      </c>
    </row>
    <row r="48" spans="1:11" x14ac:dyDescent="0.25">
      <c r="A48" s="19">
        <v>25</v>
      </c>
      <c r="B48" s="20"/>
      <c r="C48" s="15" t="s">
        <v>34</v>
      </c>
      <c r="D48" s="16" t="s">
        <v>26</v>
      </c>
      <c r="E48" s="17">
        <f>6+20+40+10+20+15+6+16+40+10+16+15+6+12+40+10+12+15+6+8+40+10+8+15+36+13+28+13+28+13+28+36+36+36+36+20+20+30+30+40+40</f>
        <v>879</v>
      </c>
      <c r="F48" s="21"/>
      <c r="G48" s="22">
        <f t="shared" si="0"/>
        <v>0</v>
      </c>
      <c r="H48" s="22"/>
      <c r="I48" s="22">
        <f t="shared" si="2"/>
        <v>0</v>
      </c>
      <c r="J48" s="39"/>
      <c r="K48" s="58">
        <f t="shared" si="1"/>
        <v>0</v>
      </c>
    </row>
    <row r="49" spans="1:11" x14ac:dyDescent="0.25">
      <c r="A49" s="19">
        <v>26</v>
      </c>
      <c r="B49" s="20"/>
      <c r="C49" s="15" t="s">
        <v>55</v>
      </c>
      <c r="D49" s="16" t="s">
        <v>18</v>
      </c>
      <c r="E49" s="17">
        <v>38</v>
      </c>
      <c r="F49" s="21"/>
      <c r="G49" s="22">
        <f t="shared" si="0"/>
        <v>0</v>
      </c>
      <c r="H49" s="22"/>
      <c r="I49" s="22">
        <f t="shared" si="2"/>
        <v>0</v>
      </c>
      <c r="J49" s="39"/>
      <c r="K49" s="58">
        <f t="shared" si="1"/>
        <v>0</v>
      </c>
    </row>
    <row r="50" spans="1:11" x14ac:dyDescent="0.25">
      <c r="A50" s="19">
        <v>27</v>
      </c>
      <c r="B50" s="20"/>
      <c r="C50" s="15" t="s">
        <v>56</v>
      </c>
      <c r="D50" s="16" t="s">
        <v>18</v>
      </c>
      <c r="E50" s="17">
        <v>304</v>
      </c>
      <c r="F50" s="21"/>
      <c r="G50" s="22">
        <f t="shared" si="0"/>
        <v>0</v>
      </c>
      <c r="H50" s="22"/>
      <c r="I50" s="22">
        <f t="shared" si="2"/>
        <v>0</v>
      </c>
      <c r="J50" s="39"/>
      <c r="K50" s="58">
        <f t="shared" si="1"/>
        <v>0</v>
      </c>
    </row>
    <row r="51" spans="1:11" x14ac:dyDescent="0.25">
      <c r="A51" s="19">
        <v>28</v>
      </c>
      <c r="B51" s="20"/>
      <c r="C51" s="15" t="s">
        <v>57</v>
      </c>
      <c r="D51" s="16" t="s">
        <v>18</v>
      </c>
      <c r="E51" s="17">
        <v>38</v>
      </c>
      <c r="F51" s="21"/>
      <c r="G51" s="22">
        <f t="shared" si="0"/>
        <v>0</v>
      </c>
      <c r="H51" s="22"/>
      <c r="I51" s="22">
        <f t="shared" si="2"/>
        <v>0</v>
      </c>
      <c r="J51" s="39"/>
      <c r="K51" s="58">
        <f t="shared" si="1"/>
        <v>0</v>
      </c>
    </row>
    <row r="52" spans="1:11" ht="21" x14ac:dyDescent="0.25">
      <c r="A52" s="19">
        <v>29</v>
      </c>
      <c r="B52" s="20"/>
      <c r="C52" s="15" t="s">
        <v>58</v>
      </c>
      <c r="D52" s="16" t="s">
        <v>18</v>
      </c>
      <c r="E52" s="17">
        <v>38</v>
      </c>
      <c r="F52" s="21"/>
      <c r="G52" s="22">
        <f t="shared" si="0"/>
        <v>0</v>
      </c>
      <c r="H52" s="22"/>
      <c r="I52" s="22">
        <f t="shared" si="2"/>
        <v>0</v>
      </c>
      <c r="J52" s="39"/>
      <c r="K52" s="58">
        <f t="shared" si="1"/>
        <v>0</v>
      </c>
    </row>
    <row r="53" spans="1:11" x14ac:dyDescent="0.25">
      <c r="A53" s="19">
        <v>30</v>
      </c>
      <c r="B53" s="20"/>
      <c r="C53" s="15" t="s">
        <v>59</v>
      </c>
      <c r="D53" s="16" t="s">
        <v>26</v>
      </c>
      <c r="E53" s="17">
        <v>38</v>
      </c>
      <c r="F53" s="21"/>
      <c r="G53" s="22">
        <f t="shared" si="0"/>
        <v>0</v>
      </c>
      <c r="H53" s="22"/>
      <c r="I53" s="22">
        <f t="shared" si="2"/>
        <v>0</v>
      </c>
      <c r="J53" s="39"/>
      <c r="K53" s="58">
        <f t="shared" si="1"/>
        <v>0</v>
      </c>
    </row>
    <row r="54" spans="1:11" x14ac:dyDescent="0.25">
      <c r="A54" s="19">
        <v>31</v>
      </c>
      <c r="B54" s="20"/>
      <c r="C54" s="15" t="s">
        <v>60</v>
      </c>
      <c r="D54" s="16" t="s">
        <v>18</v>
      </c>
      <c r="E54" s="17">
        <v>52</v>
      </c>
      <c r="F54" s="21"/>
      <c r="G54" s="22">
        <f t="shared" si="0"/>
        <v>0</v>
      </c>
      <c r="H54" s="22"/>
      <c r="I54" s="22">
        <f t="shared" si="2"/>
        <v>0</v>
      </c>
      <c r="J54" s="39"/>
      <c r="K54" s="58">
        <f t="shared" si="1"/>
        <v>0</v>
      </c>
    </row>
    <row r="55" spans="1:11" x14ac:dyDescent="0.25">
      <c r="A55" s="13" t="s">
        <v>61</v>
      </c>
      <c r="B55" s="14"/>
      <c r="C55" s="15"/>
      <c r="D55" s="16"/>
      <c r="E55" s="17"/>
      <c r="F55" s="21"/>
      <c r="G55" s="22"/>
      <c r="H55" s="22"/>
      <c r="I55" s="22"/>
      <c r="J55" s="39"/>
      <c r="K55" s="58"/>
    </row>
    <row r="56" spans="1:11" x14ac:dyDescent="0.25">
      <c r="A56" s="19">
        <v>32</v>
      </c>
      <c r="B56" s="20" t="s">
        <v>62</v>
      </c>
      <c r="C56" s="15" t="s">
        <v>63</v>
      </c>
      <c r="D56" s="16" t="s">
        <v>18</v>
      </c>
      <c r="E56" s="17">
        <v>6</v>
      </c>
      <c r="F56" s="21"/>
      <c r="G56" s="22">
        <f t="shared" si="0"/>
        <v>0</v>
      </c>
      <c r="H56" s="22"/>
      <c r="I56" s="22">
        <f t="shared" si="2"/>
        <v>0</v>
      </c>
      <c r="J56" s="39"/>
      <c r="K56" s="58">
        <f t="shared" si="1"/>
        <v>0</v>
      </c>
    </row>
    <row r="57" spans="1:11" ht="21" x14ac:dyDescent="0.25">
      <c r="A57" s="19">
        <v>33</v>
      </c>
      <c r="B57" s="20" t="s">
        <v>64</v>
      </c>
      <c r="C57" s="15" t="s">
        <v>65</v>
      </c>
      <c r="D57" s="16" t="s">
        <v>18</v>
      </c>
      <c r="E57" s="17">
        <v>2</v>
      </c>
      <c r="F57" s="21"/>
      <c r="G57" s="22">
        <f t="shared" si="0"/>
        <v>0</v>
      </c>
      <c r="H57" s="22"/>
      <c r="I57" s="22">
        <f t="shared" si="2"/>
        <v>0</v>
      </c>
      <c r="J57" s="39"/>
      <c r="K57" s="58">
        <f t="shared" si="1"/>
        <v>0</v>
      </c>
    </row>
    <row r="58" spans="1:11" x14ac:dyDescent="0.25">
      <c r="A58" s="19">
        <v>34</v>
      </c>
      <c r="B58" s="20" t="s">
        <v>66</v>
      </c>
      <c r="C58" s="15" t="s">
        <v>67</v>
      </c>
      <c r="D58" s="16" t="s">
        <v>18</v>
      </c>
      <c r="E58" s="17">
        <v>2</v>
      </c>
      <c r="F58" s="21"/>
      <c r="G58" s="22">
        <f t="shared" si="0"/>
        <v>0</v>
      </c>
      <c r="H58" s="22"/>
      <c r="I58" s="22">
        <f t="shared" si="2"/>
        <v>0</v>
      </c>
      <c r="J58" s="39"/>
      <c r="K58" s="58">
        <f t="shared" si="1"/>
        <v>0</v>
      </c>
    </row>
    <row r="59" spans="1:11" ht="22.5" x14ac:dyDescent="0.25">
      <c r="A59" s="19">
        <v>35</v>
      </c>
      <c r="B59" s="20" t="s">
        <v>68</v>
      </c>
      <c r="C59" s="24" t="s">
        <v>69</v>
      </c>
      <c r="D59" s="16" t="s">
        <v>18</v>
      </c>
      <c r="E59" s="17">
        <v>2</v>
      </c>
      <c r="F59" s="21"/>
      <c r="G59" s="22">
        <f t="shared" si="0"/>
        <v>0</v>
      </c>
      <c r="H59" s="22"/>
      <c r="I59" s="22">
        <f t="shared" si="2"/>
        <v>0</v>
      </c>
      <c r="J59" s="39"/>
      <c r="K59" s="58">
        <f t="shared" si="1"/>
        <v>0</v>
      </c>
    </row>
    <row r="60" spans="1:11" x14ac:dyDescent="0.25">
      <c r="A60" s="19">
        <v>36</v>
      </c>
      <c r="B60" s="20"/>
      <c r="C60" s="24" t="s">
        <v>70</v>
      </c>
      <c r="D60" s="16" t="s">
        <v>18</v>
      </c>
      <c r="E60" s="17">
        <v>1</v>
      </c>
      <c r="F60" s="21"/>
      <c r="G60" s="22">
        <f t="shared" si="0"/>
        <v>0</v>
      </c>
      <c r="H60" s="22"/>
      <c r="I60" s="22">
        <f t="shared" si="2"/>
        <v>0</v>
      </c>
      <c r="J60" s="39"/>
      <c r="K60" s="58">
        <f t="shared" si="1"/>
        <v>0</v>
      </c>
    </row>
    <row r="61" spans="1:11" ht="22.5" x14ac:dyDescent="0.25">
      <c r="A61" s="19">
        <v>37</v>
      </c>
      <c r="B61" s="20"/>
      <c r="C61" s="24" t="s">
        <v>71</v>
      </c>
      <c r="D61" s="16" t="s">
        <v>18</v>
      </c>
      <c r="E61" s="17">
        <v>6</v>
      </c>
      <c r="F61" s="21"/>
      <c r="G61" s="22">
        <f t="shared" si="0"/>
        <v>0</v>
      </c>
      <c r="H61" s="22"/>
      <c r="I61" s="22">
        <f t="shared" si="2"/>
        <v>0</v>
      </c>
      <c r="J61" s="39"/>
      <c r="K61" s="58">
        <f t="shared" si="1"/>
        <v>0</v>
      </c>
    </row>
    <row r="62" spans="1:11" ht="22.5" x14ac:dyDescent="0.25">
      <c r="A62" s="19">
        <v>38</v>
      </c>
      <c r="B62" s="20"/>
      <c r="C62" s="24" t="s">
        <v>72</v>
      </c>
      <c r="D62" s="16" t="s">
        <v>18</v>
      </c>
      <c r="E62" s="17">
        <v>12</v>
      </c>
      <c r="F62" s="21"/>
      <c r="G62" s="22">
        <f t="shared" si="0"/>
        <v>0</v>
      </c>
      <c r="H62" s="22"/>
      <c r="I62" s="22">
        <f t="shared" si="2"/>
        <v>0</v>
      </c>
      <c r="J62" s="39"/>
      <c r="K62" s="58">
        <f t="shared" si="1"/>
        <v>0</v>
      </c>
    </row>
    <row r="63" spans="1:11" ht="22.5" x14ac:dyDescent="0.25">
      <c r="A63" s="19">
        <v>39</v>
      </c>
      <c r="B63" s="20"/>
      <c r="C63" s="24" t="s">
        <v>73</v>
      </c>
      <c r="D63" s="16" t="s">
        <v>18</v>
      </c>
      <c r="E63" s="17">
        <v>2</v>
      </c>
      <c r="F63" s="21"/>
      <c r="G63" s="22">
        <f t="shared" si="0"/>
        <v>0</v>
      </c>
      <c r="H63" s="22"/>
      <c r="I63" s="22">
        <f t="shared" si="2"/>
        <v>0</v>
      </c>
      <c r="J63" s="39"/>
      <c r="K63" s="58">
        <f t="shared" si="1"/>
        <v>0</v>
      </c>
    </row>
    <row r="64" spans="1:11" ht="33.75" x14ac:dyDescent="0.25">
      <c r="A64" s="19">
        <v>40</v>
      </c>
      <c r="B64" s="20"/>
      <c r="C64" s="24" t="s">
        <v>74</v>
      </c>
      <c r="D64" s="16" t="s">
        <v>18</v>
      </c>
      <c r="E64" s="17">
        <v>6</v>
      </c>
      <c r="F64" s="21"/>
      <c r="G64" s="22">
        <f t="shared" si="0"/>
        <v>0</v>
      </c>
      <c r="H64" s="22"/>
      <c r="I64" s="22">
        <f t="shared" si="2"/>
        <v>0</v>
      </c>
      <c r="J64" s="39"/>
      <c r="K64" s="58">
        <f t="shared" si="1"/>
        <v>0</v>
      </c>
    </row>
    <row r="65" spans="1:11" x14ac:dyDescent="0.25">
      <c r="A65" s="13" t="s">
        <v>75</v>
      </c>
      <c r="B65" s="14"/>
      <c r="C65" s="15"/>
      <c r="D65" s="16"/>
      <c r="E65" s="17"/>
      <c r="F65" s="21"/>
      <c r="G65" s="22"/>
      <c r="H65" s="22"/>
      <c r="I65" s="22"/>
      <c r="J65" s="39"/>
      <c r="K65" s="58"/>
    </row>
    <row r="66" spans="1:11" ht="22.5" x14ac:dyDescent="0.25">
      <c r="A66" s="19">
        <v>41</v>
      </c>
      <c r="B66" s="20" t="s">
        <v>76</v>
      </c>
      <c r="C66" s="24" t="s">
        <v>77</v>
      </c>
      <c r="D66" s="16" t="s">
        <v>18</v>
      </c>
      <c r="E66" s="17">
        <v>1</v>
      </c>
      <c r="F66" s="21"/>
      <c r="G66" s="22">
        <f t="shared" si="0"/>
        <v>0</v>
      </c>
      <c r="H66" s="22"/>
      <c r="I66" s="22">
        <f t="shared" si="2"/>
        <v>0</v>
      </c>
      <c r="J66" s="39"/>
      <c r="K66" s="58">
        <f t="shared" si="1"/>
        <v>0</v>
      </c>
    </row>
    <row r="67" spans="1:11" x14ac:dyDescent="0.25">
      <c r="A67" s="19">
        <v>42</v>
      </c>
      <c r="B67" s="20" t="s">
        <v>78</v>
      </c>
      <c r="C67" s="24" t="s">
        <v>79</v>
      </c>
      <c r="D67" s="16" t="s">
        <v>18</v>
      </c>
      <c r="E67" s="17">
        <v>2</v>
      </c>
      <c r="F67" s="21"/>
      <c r="G67" s="22">
        <f t="shared" si="0"/>
        <v>0</v>
      </c>
      <c r="H67" s="22"/>
      <c r="I67" s="22">
        <f t="shared" si="2"/>
        <v>0</v>
      </c>
      <c r="J67" s="39"/>
      <c r="K67" s="58">
        <f t="shared" si="1"/>
        <v>0</v>
      </c>
    </row>
    <row r="68" spans="1:11" x14ac:dyDescent="0.25">
      <c r="A68" s="19">
        <v>43</v>
      </c>
      <c r="B68" s="20" t="s">
        <v>80</v>
      </c>
      <c r="C68" s="24" t="s">
        <v>81</v>
      </c>
      <c r="D68" s="16" t="s">
        <v>18</v>
      </c>
      <c r="E68" s="17">
        <v>1</v>
      </c>
      <c r="F68" s="21"/>
      <c r="G68" s="22">
        <f t="shared" si="0"/>
        <v>0</v>
      </c>
      <c r="H68" s="22"/>
      <c r="I68" s="22">
        <f t="shared" si="2"/>
        <v>0</v>
      </c>
      <c r="J68" s="39"/>
      <c r="K68" s="58">
        <f t="shared" si="1"/>
        <v>0</v>
      </c>
    </row>
    <row r="69" spans="1:11" ht="22.5" x14ac:dyDescent="0.25">
      <c r="A69" s="19">
        <v>44</v>
      </c>
      <c r="B69" s="20" t="s">
        <v>82</v>
      </c>
      <c r="C69" s="24" t="s">
        <v>83</v>
      </c>
      <c r="D69" s="16" t="s">
        <v>18</v>
      </c>
      <c r="E69" s="17">
        <v>1</v>
      </c>
      <c r="F69" s="21"/>
      <c r="G69" s="22">
        <f t="shared" si="0"/>
        <v>0</v>
      </c>
      <c r="H69" s="22"/>
      <c r="I69" s="22">
        <f t="shared" si="2"/>
        <v>0</v>
      </c>
      <c r="J69" s="39"/>
      <c r="K69" s="58">
        <f t="shared" si="1"/>
        <v>0</v>
      </c>
    </row>
    <row r="70" spans="1:11" ht="49.5" x14ac:dyDescent="0.25">
      <c r="A70" s="19">
        <v>45</v>
      </c>
      <c r="B70" s="20" t="s">
        <v>84</v>
      </c>
      <c r="C70" s="27" t="s">
        <v>85</v>
      </c>
      <c r="D70" s="16" t="s">
        <v>18</v>
      </c>
      <c r="E70" s="17">
        <v>1</v>
      </c>
      <c r="F70" s="28"/>
      <c r="G70" s="22">
        <f t="shared" si="0"/>
        <v>0</v>
      </c>
      <c r="H70" s="29"/>
      <c r="I70" s="22">
        <f t="shared" si="2"/>
        <v>0</v>
      </c>
      <c r="J70" s="39"/>
      <c r="K70" s="58">
        <f t="shared" si="1"/>
        <v>0</v>
      </c>
    </row>
    <row r="71" spans="1:11" ht="81" x14ac:dyDescent="0.25">
      <c r="A71" s="19">
        <v>46</v>
      </c>
      <c r="B71" s="20" t="s">
        <v>86</v>
      </c>
      <c r="C71" s="24" t="s">
        <v>87</v>
      </c>
      <c r="D71" s="16" t="s">
        <v>18</v>
      </c>
      <c r="E71" s="17">
        <v>1</v>
      </c>
      <c r="F71" s="21"/>
      <c r="G71" s="22">
        <f t="shared" si="0"/>
        <v>0</v>
      </c>
      <c r="H71" s="22"/>
      <c r="I71" s="22">
        <f t="shared" si="2"/>
        <v>0</v>
      </c>
      <c r="J71" s="39"/>
      <c r="K71" s="58">
        <f t="shared" si="1"/>
        <v>0</v>
      </c>
    </row>
    <row r="72" spans="1:11" ht="101.25" x14ac:dyDescent="0.25">
      <c r="A72" s="19">
        <v>47</v>
      </c>
      <c r="B72" s="20" t="s">
        <v>88</v>
      </c>
      <c r="C72" s="24" t="s">
        <v>89</v>
      </c>
      <c r="D72" s="16" t="s">
        <v>18</v>
      </c>
      <c r="E72" s="17">
        <v>1</v>
      </c>
      <c r="F72" s="21"/>
      <c r="G72" s="22">
        <f t="shared" si="0"/>
        <v>0</v>
      </c>
      <c r="H72" s="22"/>
      <c r="I72" s="22">
        <f t="shared" si="2"/>
        <v>0</v>
      </c>
      <c r="J72" s="39"/>
      <c r="K72" s="58">
        <f t="shared" si="1"/>
        <v>0</v>
      </c>
    </row>
    <row r="73" spans="1:11" x14ac:dyDescent="0.25">
      <c r="A73" s="19">
        <v>48</v>
      </c>
      <c r="B73" s="20" t="s">
        <v>90</v>
      </c>
      <c r="C73" s="24" t="s">
        <v>91</v>
      </c>
      <c r="D73" s="16" t="s">
        <v>18</v>
      </c>
      <c r="E73" s="17">
        <v>1</v>
      </c>
      <c r="F73" s="21"/>
      <c r="G73" s="22">
        <f t="shared" si="0"/>
        <v>0</v>
      </c>
      <c r="H73" s="22"/>
      <c r="I73" s="22">
        <f t="shared" si="2"/>
        <v>0</v>
      </c>
      <c r="J73" s="39"/>
      <c r="K73" s="58">
        <f t="shared" si="1"/>
        <v>0</v>
      </c>
    </row>
    <row r="74" spans="1:11" x14ac:dyDescent="0.25">
      <c r="A74" s="19">
        <v>49</v>
      </c>
      <c r="B74" s="20" t="s">
        <v>92</v>
      </c>
      <c r="C74" s="24" t="s">
        <v>93</v>
      </c>
      <c r="D74" s="16" t="s">
        <v>18</v>
      </c>
      <c r="E74" s="17">
        <v>1</v>
      </c>
      <c r="F74" s="21"/>
      <c r="G74" s="22">
        <f t="shared" si="0"/>
        <v>0</v>
      </c>
      <c r="H74" s="22"/>
      <c r="I74" s="22">
        <f t="shared" si="2"/>
        <v>0</v>
      </c>
      <c r="J74" s="39"/>
      <c r="K74" s="58">
        <f t="shared" si="1"/>
        <v>0</v>
      </c>
    </row>
    <row r="75" spans="1:11" ht="22.5" x14ac:dyDescent="0.25">
      <c r="A75" s="19">
        <v>50</v>
      </c>
      <c r="B75" s="20" t="s">
        <v>94</v>
      </c>
      <c r="C75" s="24" t="s">
        <v>95</v>
      </c>
      <c r="D75" s="16" t="s">
        <v>18</v>
      </c>
      <c r="E75" s="17">
        <v>1</v>
      </c>
      <c r="F75" s="21"/>
      <c r="G75" s="22">
        <f t="shared" si="0"/>
        <v>0</v>
      </c>
      <c r="H75" s="22"/>
      <c r="I75" s="22">
        <f t="shared" si="2"/>
        <v>0</v>
      </c>
      <c r="J75" s="39"/>
      <c r="K75" s="58">
        <f t="shared" si="1"/>
        <v>0</v>
      </c>
    </row>
    <row r="76" spans="1:11" ht="22.5" x14ac:dyDescent="0.25">
      <c r="A76" s="19">
        <v>51</v>
      </c>
      <c r="B76" s="20"/>
      <c r="C76" s="24" t="s">
        <v>96</v>
      </c>
      <c r="D76" s="16" t="s">
        <v>18</v>
      </c>
      <c r="E76" s="17">
        <v>1</v>
      </c>
      <c r="F76" s="21"/>
      <c r="G76" s="22">
        <f t="shared" si="0"/>
        <v>0</v>
      </c>
      <c r="H76" s="22"/>
      <c r="I76" s="22">
        <f t="shared" si="2"/>
        <v>0</v>
      </c>
      <c r="J76" s="39"/>
      <c r="K76" s="58">
        <f t="shared" si="1"/>
        <v>0</v>
      </c>
    </row>
    <row r="77" spans="1:11" ht="18.75" x14ac:dyDescent="0.25">
      <c r="A77" s="19">
        <v>52</v>
      </c>
      <c r="B77" s="14"/>
      <c r="C77" s="15" t="s">
        <v>97</v>
      </c>
      <c r="D77" s="16" t="s">
        <v>18</v>
      </c>
      <c r="E77" s="17">
        <v>2</v>
      </c>
      <c r="F77" s="21"/>
      <c r="G77" s="22">
        <f t="shared" si="0"/>
        <v>0</v>
      </c>
      <c r="H77" s="22"/>
      <c r="I77" s="22">
        <f t="shared" si="2"/>
        <v>0</v>
      </c>
      <c r="J77" s="39"/>
      <c r="K77" s="58">
        <f t="shared" si="1"/>
        <v>0</v>
      </c>
    </row>
    <row r="78" spans="1:11" x14ac:dyDescent="0.25">
      <c r="A78" s="19">
        <v>53</v>
      </c>
      <c r="B78" s="14"/>
      <c r="C78" s="15" t="s">
        <v>98</v>
      </c>
      <c r="D78" s="16" t="s">
        <v>18</v>
      </c>
      <c r="E78" s="17">
        <v>1</v>
      </c>
      <c r="F78" s="21"/>
      <c r="G78" s="22">
        <f t="shared" si="0"/>
        <v>0</v>
      </c>
      <c r="H78" s="22"/>
      <c r="I78" s="22">
        <f t="shared" si="2"/>
        <v>0</v>
      </c>
      <c r="J78" s="39"/>
      <c r="K78" s="58">
        <f t="shared" si="1"/>
        <v>0</v>
      </c>
    </row>
    <row r="79" spans="1:11" x14ac:dyDescent="0.25">
      <c r="A79" s="13" t="s">
        <v>99</v>
      </c>
      <c r="B79" s="14"/>
      <c r="C79" s="15"/>
      <c r="D79" s="16"/>
      <c r="E79" s="17"/>
      <c r="F79" s="21"/>
      <c r="G79" s="22">
        <f t="shared" si="0"/>
        <v>0</v>
      </c>
      <c r="H79" s="22"/>
      <c r="I79" s="22">
        <f t="shared" si="2"/>
        <v>0</v>
      </c>
      <c r="J79" s="39"/>
      <c r="K79" s="58"/>
    </row>
    <row r="80" spans="1:11" ht="31.5" x14ac:dyDescent="0.25">
      <c r="A80" s="19">
        <v>54</v>
      </c>
      <c r="B80" s="14"/>
      <c r="C80" s="15" t="s">
        <v>100</v>
      </c>
      <c r="D80" s="16" t="s">
        <v>23</v>
      </c>
      <c r="E80" s="17">
        <v>1</v>
      </c>
      <c r="F80" s="21"/>
      <c r="G80" s="22">
        <f t="shared" si="0"/>
        <v>0</v>
      </c>
      <c r="H80" s="22"/>
      <c r="I80" s="22">
        <f t="shared" si="2"/>
        <v>0</v>
      </c>
      <c r="J80" s="39"/>
      <c r="K80" s="58">
        <f t="shared" si="1"/>
        <v>0</v>
      </c>
    </row>
    <row r="81" spans="1:11" ht="31.5" x14ac:dyDescent="0.25">
      <c r="A81" s="19">
        <v>55</v>
      </c>
      <c r="B81" s="14"/>
      <c r="C81" s="15" t="s">
        <v>101</v>
      </c>
      <c r="D81" s="16" t="s">
        <v>18</v>
      </c>
      <c r="E81" s="17">
        <v>1</v>
      </c>
      <c r="F81" s="21"/>
      <c r="G81" s="22">
        <f t="shared" si="0"/>
        <v>0</v>
      </c>
      <c r="H81" s="22"/>
      <c r="I81" s="22">
        <f t="shared" si="2"/>
        <v>0</v>
      </c>
      <c r="J81" s="39"/>
      <c r="K81" s="58">
        <f t="shared" si="1"/>
        <v>0</v>
      </c>
    </row>
    <row r="82" spans="1:11" ht="21" x14ac:dyDescent="0.25">
      <c r="A82" s="19">
        <v>56</v>
      </c>
      <c r="B82" s="14"/>
      <c r="C82" s="15" t="s">
        <v>102</v>
      </c>
      <c r="D82" s="16" t="s">
        <v>103</v>
      </c>
      <c r="E82" s="17">
        <v>2</v>
      </c>
      <c r="F82" s="21"/>
      <c r="G82" s="22">
        <f t="shared" si="0"/>
        <v>0</v>
      </c>
      <c r="H82" s="22"/>
      <c r="I82" s="22">
        <f t="shared" si="2"/>
        <v>0</v>
      </c>
      <c r="J82" s="39"/>
      <c r="K82" s="58">
        <f t="shared" si="1"/>
        <v>0</v>
      </c>
    </row>
    <row r="83" spans="1:11" ht="21" x14ac:dyDescent="0.25">
      <c r="A83" s="19">
        <v>57</v>
      </c>
      <c r="B83" s="14"/>
      <c r="C83" s="15" t="s">
        <v>104</v>
      </c>
      <c r="D83" s="16" t="s">
        <v>103</v>
      </c>
      <c r="E83" s="17">
        <v>2</v>
      </c>
      <c r="F83" s="21"/>
      <c r="G83" s="22">
        <f t="shared" si="0"/>
        <v>0</v>
      </c>
      <c r="H83" s="22"/>
      <c r="I83" s="22">
        <f t="shared" si="2"/>
        <v>0</v>
      </c>
      <c r="J83" s="39"/>
      <c r="K83" s="58">
        <f t="shared" si="1"/>
        <v>0</v>
      </c>
    </row>
    <row r="84" spans="1:11" ht="16.5" thickBot="1" x14ac:dyDescent="0.3">
      <c r="A84" s="30"/>
      <c r="B84" s="30"/>
      <c r="C84" s="2"/>
      <c r="D84" s="2"/>
      <c r="E84" s="2"/>
      <c r="F84" s="2"/>
      <c r="G84" s="31"/>
      <c r="H84" s="31"/>
      <c r="I84" s="31"/>
    </row>
    <row r="85" spans="1:11" ht="15.75" x14ac:dyDescent="0.25">
      <c r="A85" s="30" t="s">
        <v>105</v>
      </c>
      <c r="B85" s="30" t="s">
        <v>106</v>
      </c>
      <c r="C85" s="2"/>
      <c r="D85" s="2"/>
      <c r="E85" s="2"/>
      <c r="F85" s="32"/>
      <c r="G85" s="33">
        <f>SUM(G22:G83)</f>
        <v>0</v>
      </c>
      <c r="H85" s="31"/>
      <c r="I85" s="31"/>
    </row>
    <row r="86" spans="1:11" ht="15.75" x14ac:dyDescent="0.25">
      <c r="A86" s="30"/>
      <c r="B86" s="30" t="s">
        <v>107</v>
      </c>
      <c r="C86" s="2"/>
      <c r="D86" s="2"/>
      <c r="E86" s="2"/>
      <c r="F86" s="34"/>
      <c r="G86" s="35"/>
      <c r="H86" s="31"/>
      <c r="I86" s="31"/>
    </row>
    <row r="87" spans="1:11" ht="16.5" thickBot="1" x14ac:dyDescent="0.3">
      <c r="A87" s="30" t="s">
        <v>108</v>
      </c>
      <c r="B87" s="30"/>
      <c r="C87" s="2"/>
      <c r="D87" s="2"/>
      <c r="E87" s="2"/>
      <c r="F87" s="36"/>
      <c r="G87" s="37">
        <f>SUM(G85:G86)</f>
        <v>0</v>
      </c>
      <c r="H87" s="31"/>
      <c r="I87" s="31"/>
    </row>
    <row r="89" spans="1:11" x14ac:dyDescent="0.25">
      <c r="A89" s="64" t="s">
        <v>119</v>
      </c>
      <c r="B89" s="63"/>
      <c r="C89" s="63"/>
      <c r="D89" s="63"/>
      <c r="E89" s="63"/>
      <c r="F89" s="63"/>
      <c r="G89" s="63"/>
      <c r="H89" s="63"/>
      <c r="I89" s="63"/>
      <c r="J89" s="63"/>
      <c r="K89" s="63"/>
    </row>
    <row r="90" spans="1:11" ht="136.9" customHeight="1" x14ac:dyDescent="0.25">
      <c r="A90" s="65" t="s">
        <v>120</v>
      </c>
      <c r="B90" s="66"/>
      <c r="C90" s="66"/>
      <c r="D90" s="66"/>
      <c r="E90" s="66"/>
      <c r="F90" s="66"/>
      <c r="G90" s="66"/>
      <c r="H90" s="66"/>
      <c r="I90" s="66"/>
      <c r="J90" s="66"/>
      <c r="K90" s="66"/>
    </row>
    <row r="91" spans="1:11" x14ac:dyDescent="0.25">
      <c r="A91" s="62"/>
    </row>
  </sheetData>
  <mergeCells count="17">
    <mergeCell ref="A8:A9"/>
    <mergeCell ref="F8:F9"/>
    <mergeCell ref="G8:G9"/>
    <mergeCell ref="H8:H9"/>
    <mergeCell ref="B8:E9"/>
    <mergeCell ref="A90:K90"/>
    <mergeCell ref="A20:C20"/>
    <mergeCell ref="A18:A19"/>
    <mergeCell ref="B18:B19"/>
    <mergeCell ref="C18:C19"/>
    <mergeCell ref="D18:D19"/>
    <mergeCell ref="J18:K18"/>
    <mergeCell ref="G18:G19"/>
    <mergeCell ref="H18:H19"/>
    <mergeCell ref="I18:I19"/>
    <mergeCell ref="E18:E19"/>
    <mergeCell ref="F18:F19"/>
  </mergeCells>
  <conditionalFormatting sqref="C59 C66:C69 C71:C76">
    <cfRule type="expression" dxfId="17" priority="18" stopIfTrue="1">
      <formula>IF(ISNUMBER(#REF!),"","")</formula>
    </cfRule>
  </conditionalFormatting>
  <conditionalFormatting sqref="C59 C66:C69 C71:C76">
    <cfRule type="expression" dxfId="16" priority="17" stopIfTrue="1">
      <formula>COUNTIF(#REF!,#REF!)&gt;1</formula>
    </cfRule>
  </conditionalFormatting>
  <conditionalFormatting sqref="C59 C66:C69 C71:C76">
    <cfRule type="expression" dxfId="15" priority="16" stopIfTrue="1">
      <formula>COUNTIF($E$17:$E$303,#REF!)&gt;1</formula>
    </cfRule>
  </conditionalFormatting>
  <conditionalFormatting sqref="C59 C66:C69 C71:C76">
    <cfRule type="expression" dxfId="14" priority="15" stopIfTrue="1">
      <formula>COUNTIF($E$17:$E$303,#REF!)&gt;1</formula>
    </cfRule>
  </conditionalFormatting>
  <conditionalFormatting sqref="C59 C66:C69 C71:C76">
    <cfRule type="expression" dxfId="13" priority="14" stopIfTrue="1">
      <formula>COUNTIF($E$17:$E$303,#REF!)&gt;1</formula>
    </cfRule>
  </conditionalFormatting>
  <conditionalFormatting sqref="C59 C66:C69 C71:C76">
    <cfRule type="expression" dxfId="12" priority="13" stopIfTrue="1">
      <formula>COUNTIF($E$17:$E$318,#REF!)&gt;1</formula>
    </cfRule>
  </conditionalFormatting>
  <conditionalFormatting sqref="C60:C64">
    <cfRule type="expression" dxfId="11" priority="12" stopIfTrue="1">
      <formula>IF(ISNUMBER(#REF!),"","")</formula>
    </cfRule>
  </conditionalFormatting>
  <conditionalFormatting sqref="C60:C64">
    <cfRule type="expression" dxfId="10" priority="11" stopIfTrue="1">
      <formula>COUNTIF(#REF!,#REF!)&gt;1</formula>
    </cfRule>
  </conditionalFormatting>
  <conditionalFormatting sqref="C60:C64">
    <cfRule type="expression" dxfId="9" priority="10" stopIfTrue="1">
      <formula>COUNTIF($E$17:$E$303,#REF!)&gt;1</formula>
    </cfRule>
  </conditionalFormatting>
  <conditionalFormatting sqref="C60:C64">
    <cfRule type="expression" dxfId="8" priority="9" stopIfTrue="1">
      <formula>COUNTIF($E$17:$E$303,#REF!)&gt;1</formula>
    </cfRule>
  </conditionalFormatting>
  <conditionalFormatting sqref="C60:C64">
    <cfRule type="expression" dxfId="7" priority="8" stopIfTrue="1">
      <formula>COUNTIF($E$17:$E$303,#REF!)&gt;1</formula>
    </cfRule>
  </conditionalFormatting>
  <conditionalFormatting sqref="C60:C64">
    <cfRule type="expression" dxfId="6" priority="7" stopIfTrue="1">
      <formula>COUNTIF($E$17:$E$318,#REF!)&gt;1</formula>
    </cfRule>
  </conditionalFormatting>
  <conditionalFormatting sqref="C70">
    <cfRule type="expression" dxfId="5" priority="6" stopIfTrue="1">
      <formula>IF(ISNUMBER(#REF!),"","")</formula>
    </cfRule>
  </conditionalFormatting>
  <conditionalFormatting sqref="C70">
    <cfRule type="expression" dxfId="4" priority="5" stopIfTrue="1">
      <formula>COUNTIF(#REF!,#REF!)&gt;1</formula>
    </cfRule>
  </conditionalFormatting>
  <conditionalFormatting sqref="C70">
    <cfRule type="expression" dxfId="3" priority="4" stopIfTrue="1">
      <formula>COUNTIF($E$17:$E$303,#REF!)&gt;1</formula>
    </cfRule>
  </conditionalFormatting>
  <conditionalFormatting sqref="C70">
    <cfRule type="expression" dxfId="2" priority="3" stopIfTrue="1">
      <formula>COUNTIF($E$17:$E$303,#REF!)&gt;1</formula>
    </cfRule>
  </conditionalFormatting>
  <conditionalFormatting sqref="C70">
    <cfRule type="expression" dxfId="1" priority="2" stopIfTrue="1">
      <formula>COUNTIF($E$17:$E$303,#REF!)&gt;1</formula>
    </cfRule>
  </conditionalFormatting>
  <conditionalFormatting sqref="C70">
    <cfRule type="expression" dxfId="0" priority="1" stopIfTrue="1">
      <formula>COUNTIF($E$17:$E$318,#REF!)&gt;1</formula>
    </cfRule>
  </conditionalFormatting>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Hárok2</vt:lpstr>
      <vt:lpstr>Hárok3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Kačmarova</dc:creator>
  <cp:lastModifiedBy>sekretariat</cp:lastModifiedBy>
  <cp:lastPrinted>2019-09-16T18:35:40Z</cp:lastPrinted>
  <dcterms:created xsi:type="dcterms:W3CDTF">2019-09-16T10:59:25Z</dcterms:created>
  <dcterms:modified xsi:type="dcterms:W3CDTF">2019-10-11T08:29:59Z</dcterms:modified>
</cp:coreProperties>
</file>