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kretariat\Desktop\"/>
    </mc:Choice>
  </mc:AlternateContent>
  <bookViews>
    <workbookView xWindow="0" yWindow="0" windowWidth="28800" windowHeight="12000"/>
  </bookViews>
  <sheets>
    <sheet name="Hárok1" sheetId="1" r:id="rId1"/>
    <sheet name="Hárok2" sheetId="2" r:id="rId2"/>
    <sheet name="Hárok3" sheetId="3" r:id="rId3"/>
  </sheets>
  <calcPr calcId="162913"/>
</workbook>
</file>

<file path=xl/calcChain.xml><?xml version="1.0" encoding="utf-8"?>
<calcChain xmlns="http://schemas.openxmlformats.org/spreadsheetml/2006/main">
  <c r="K23" i="1" l="1"/>
  <c r="K24" i="1"/>
  <c r="K25" i="1"/>
  <c r="K26" i="1"/>
  <c r="K27" i="1"/>
  <c r="K28" i="1"/>
  <c r="K29" i="1"/>
  <c r="K31" i="1"/>
  <c r="K32" i="1"/>
  <c r="K35" i="1"/>
  <c r="K36" i="1"/>
  <c r="K37" i="1"/>
  <c r="K38" i="1"/>
  <c r="K39" i="1"/>
  <c r="K40" i="1"/>
  <c r="K41" i="1"/>
  <c r="K42" i="1"/>
  <c r="K43" i="1"/>
  <c r="K45" i="1"/>
  <c r="K49" i="1"/>
  <c r="K50" i="1"/>
  <c r="K51" i="1"/>
  <c r="K52" i="1"/>
  <c r="K53" i="1"/>
  <c r="K54" i="1"/>
  <c r="K56" i="1"/>
  <c r="K57" i="1"/>
  <c r="K58" i="1"/>
  <c r="K59" i="1"/>
  <c r="K60" i="1"/>
  <c r="K61" i="1"/>
  <c r="K62" i="1"/>
  <c r="K63" i="1"/>
  <c r="K64" i="1"/>
  <c r="K66" i="1"/>
  <c r="K67" i="1"/>
  <c r="K68" i="1"/>
  <c r="K69" i="1"/>
  <c r="K70" i="1"/>
  <c r="K71" i="1"/>
  <c r="K72" i="1"/>
  <c r="K73" i="1"/>
  <c r="K74" i="1"/>
  <c r="K75" i="1"/>
  <c r="K76" i="1"/>
  <c r="K77" i="1"/>
  <c r="K78" i="1"/>
  <c r="K80" i="1"/>
  <c r="K81" i="1"/>
  <c r="K82" i="1"/>
  <c r="K83" i="1"/>
  <c r="K22" i="1"/>
  <c r="G83" i="1" l="1"/>
  <c r="I83" i="1" s="1"/>
  <c r="G82" i="1"/>
  <c r="I82" i="1" s="1"/>
  <c r="G81" i="1"/>
  <c r="I81" i="1" s="1"/>
  <c r="G80" i="1"/>
  <c r="I80" i="1" s="1"/>
  <c r="G79" i="1"/>
  <c r="I79" i="1" s="1"/>
  <c r="G78" i="1"/>
  <c r="I78" i="1" s="1"/>
  <c r="G77" i="1"/>
  <c r="I77" i="1" s="1"/>
  <c r="G76" i="1"/>
  <c r="I76" i="1" s="1"/>
  <c r="G75" i="1"/>
  <c r="I75" i="1" s="1"/>
  <c r="G74" i="1"/>
  <c r="I74" i="1" s="1"/>
  <c r="G73" i="1"/>
  <c r="I73" i="1" s="1"/>
  <c r="G72" i="1"/>
  <c r="I72" i="1" s="1"/>
  <c r="G71" i="1"/>
  <c r="I71" i="1" s="1"/>
  <c r="G70" i="1"/>
  <c r="I70" i="1" s="1"/>
  <c r="G69" i="1"/>
  <c r="I69" i="1" s="1"/>
  <c r="G68" i="1"/>
  <c r="I68" i="1" s="1"/>
  <c r="G67" i="1"/>
  <c r="I67" i="1" s="1"/>
  <c r="G66" i="1"/>
  <c r="I66" i="1" s="1"/>
  <c r="G64" i="1"/>
  <c r="I64" i="1" s="1"/>
  <c r="G63" i="1"/>
  <c r="I63" i="1" s="1"/>
  <c r="G62" i="1"/>
  <c r="I62" i="1" s="1"/>
  <c r="G61" i="1"/>
  <c r="I61" i="1" s="1"/>
  <c r="G60" i="1"/>
  <c r="I60" i="1" s="1"/>
  <c r="G59" i="1"/>
  <c r="I59" i="1" s="1"/>
  <c r="G58" i="1"/>
  <c r="I58" i="1" s="1"/>
  <c r="G57" i="1"/>
  <c r="I57" i="1" s="1"/>
  <c r="G56" i="1"/>
  <c r="I56" i="1" s="1"/>
  <c r="G54" i="1"/>
  <c r="I54" i="1" s="1"/>
  <c r="G53" i="1"/>
  <c r="I53" i="1" s="1"/>
  <c r="G52" i="1"/>
  <c r="I52" i="1" s="1"/>
  <c r="G51" i="1"/>
  <c r="I51" i="1" s="1"/>
  <c r="G50" i="1"/>
  <c r="I50" i="1" s="1"/>
  <c r="G49" i="1"/>
  <c r="I49" i="1" s="1"/>
  <c r="E48" i="1"/>
  <c r="E47" i="1"/>
  <c r="G46" i="1"/>
  <c r="I46" i="1" s="1"/>
  <c r="E46" i="1"/>
  <c r="K46" i="1" s="1"/>
  <c r="G45" i="1"/>
  <c r="I45" i="1" s="1"/>
  <c r="G43" i="1"/>
  <c r="I43" i="1" s="1"/>
  <c r="G42" i="1"/>
  <c r="I42" i="1" s="1"/>
  <c r="G41" i="1"/>
  <c r="I41" i="1" s="1"/>
  <c r="G40" i="1"/>
  <c r="I40" i="1" s="1"/>
  <c r="G39" i="1"/>
  <c r="I39" i="1" s="1"/>
  <c r="G38" i="1"/>
  <c r="I38" i="1" s="1"/>
  <c r="G37" i="1"/>
  <c r="I37" i="1" s="1"/>
  <c r="G36" i="1"/>
  <c r="I36" i="1" s="1"/>
  <c r="G35" i="1"/>
  <c r="I35" i="1" s="1"/>
  <c r="E34" i="1"/>
  <c r="E33" i="1"/>
  <c r="G32" i="1"/>
  <c r="I32" i="1" s="1"/>
  <c r="G31" i="1"/>
  <c r="I31" i="1" s="1"/>
  <c r="G29" i="1"/>
  <c r="I29" i="1" s="1"/>
  <c r="G28" i="1"/>
  <c r="I28" i="1" s="1"/>
  <c r="I27" i="1"/>
  <c r="G27" i="1"/>
  <c r="G26" i="1"/>
  <c r="I26" i="1" s="1"/>
  <c r="G25" i="1"/>
  <c r="I25" i="1" s="1"/>
  <c r="G24" i="1"/>
  <c r="I24" i="1" s="1"/>
  <c r="G23" i="1"/>
  <c r="I23" i="1" s="1"/>
  <c r="G22" i="1"/>
  <c r="G34" i="1" l="1"/>
  <c r="I34" i="1" s="1"/>
  <c r="K34" i="1"/>
  <c r="G48" i="1"/>
  <c r="I48" i="1" s="1"/>
  <c r="K48" i="1"/>
  <c r="G33" i="1"/>
  <c r="I33" i="1" s="1"/>
  <c r="K33" i="1"/>
  <c r="G47" i="1"/>
  <c r="I47" i="1" s="1"/>
  <c r="K47" i="1"/>
  <c r="I22" i="1"/>
  <c r="G85" i="1" l="1"/>
  <c r="G87" i="1" s="1"/>
</calcChain>
</file>

<file path=xl/sharedStrings.xml><?xml version="1.0" encoding="utf-8"?>
<sst xmlns="http://schemas.openxmlformats.org/spreadsheetml/2006/main" count="180" uniqueCount="121">
  <si>
    <t>INVESTOR:</t>
  </si>
  <si>
    <t>Školský internát</t>
  </si>
  <si>
    <t>Považská 7</t>
  </si>
  <si>
    <t>040 11 Košice</t>
  </si>
  <si>
    <t xml:space="preserve">PROJEKT: </t>
  </si>
  <si>
    <t>Štruktúrovaný bezpečnostný systém</t>
  </si>
  <si>
    <t>p.č.:</t>
  </si>
  <si>
    <t>označenie</t>
  </si>
  <si>
    <t>popis</t>
  </si>
  <si>
    <t>mer. jed.</t>
  </si>
  <si>
    <t>počet</t>
  </si>
  <si>
    <t>Jednotková cena bez DPH</t>
  </si>
  <si>
    <t>Cena bez DPH</t>
  </si>
  <si>
    <t>DPH %</t>
  </si>
  <si>
    <t>CENA SPOLU s DPH</t>
  </si>
  <si>
    <t>Vstupná Bránka ( IP komunikátor, čítačka kariet, ovládanie )</t>
  </si>
  <si>
    <t>9151101CHRPW</t>
  </si>
  <si>
    <t>2N Helios IP Force - 1 tlačítko, HD kamera, 10W reproduktor, čítačka bezkontaktných kariet</t>
  </si>
  <si>
    <t>ks</t>
  </si>
  <si>
    <t>2N Helios IP - Licence Video</t>
  </si>
  <si>
    <t>2N Helios IP Force, čítačka 125 kHz RFID kariet</t>
  </si>
  <si>
    <t>prídržný magnet s kontrolou dovretia</t>
  </si>
  <si>
    <t>zámočnícka úprava bránky</t>
  </si>
  <si>
    <t>kpl</t>
  </si>
  <si>
    <t>dovybavenie bránky ( samozatvázač, výmena kovania guľa/guľa, odchodové tlačidlo )</t>
  </si>
  <si>
    <t>frézovanie drážky do asfaltovej živice / betónu,  pre FXP 50 , zaliatie rýhy betónom</t>
  </si>
  <si>
    <t>m</t>
  </si>
  <si>
    <t>prieraz cez stenu, tehla do 30 cm</t>
  </si>
  <si>
    <t>Vonkajšie kamery a káblové rozvody k vonkajším zariadeniam</t>
  </si>
  <si>
    <t>NBE-3503-AL</t>
  </si>
  <si>
    <t>Bullet 5MP 3-10mm auto IP66 IK10 IR 25m, WDR 120dB, h.265, EVA lite</t>
  </si>
  <si>
    <t>LTC 9213/01</t>
  </si>
  <si>
    <t xml:space="preserve">adaptér na stĺp </t>
  </si>
  <si>
    <t>Kábel Cat.5e FTP (F/UTP), zemný</t>
  </si>
  <si>
    <t>Kábel Cat.5e FTP (F/UTP)</t>
  </si>
  <si>
    <t>FXP 50TURBO 25M GR</t>
  </si>
  <si>
    <t>RÚRKA OHYBNÁ DN50 PVC GY 750N/5CM -25AŽ60°C</t>
  </si>
  <si>
    <t>FXP 25TURBO 50MGR</t>
  </si>
  <si>
    <t>RÚRKA OHYBNÁ DN25 PVC GY 750N/5CM -25AŽ60°C</t>
  </si>
  <si>
    <t>HFCL 50 LG</t>
  </si>
  <si>
    <t>PRÍCHYTKA - KLIP DN50 PC LGY HFT</t>
  </si>
  <si>
    <t>HFCL 25 LG</t>
  </si>
  <si>
    <t>PRÍCHYTKA - KLIP DN25 PC LGY HFT</t>
  </si>
  <si>
    <t>prepájacia krabica na stĺp ku kamere K6 vrátene prechodiek pre FXP 25</t>
  </si>
  <si>
    <t>ručný výkop, vrátane lôžka a zásypu</t>
  </si>
  <si>
    <t>monorúra 3", Zn, 4 m vrátane uzemnenia</t>
  </si>
  <si>
    <t>závesné oceľové lanko</t>
  </si>
  <si>
    <t>kozola na stenu pre kotvenie lanka</t>
  </si>
  <si>
    <t xml:space="preserve">Vnútorné kamery a káblové rozvody </t>
  </si>
  <si>
    <t>NDV-3503-F03</t>
  </si>
  <si>
    <t>Dome 5MP 100° Fixed 2,8mm, IK08, WDR 120dB, h.265, EVA lite</t>
  </si>
  <si>
    <t>MAK 50/150 WH 3M</t>
  </si>
  <si>
    <t>ŽĽAB ELEKTROINŠTAL. 50/150 PVC WH  -25AŽ60°C</t>
  </si>
  <si>
    <t>MAK 50/50 WH 3M</t>
  </si>
  <si>
    <t>ŽĽAB ELEKTROINŠTAL. 50/50 PVC WH  -25AŽ60°C</t>
  </si>
  <si>
    <t>ukončenie kábla</t>
  </si>
  <si>
    <t>ukončenie vodiča</t>
  </si>
  <si>
    <t>káblová forma do 5x2</t>
  </si>
  <si>
    <t>inštalácia dátového kábla do keyston-u zásuvky</t>
  </si>
  <si>
    <t>patch kábel 2m, CAT5</t>
  </si>
  <si>
    <t>prieraz v stene do 30 cm</t>
  </si>
  <si>
    <t>Technológia prístupového systému</t>
  </si>
  <si>
    <t>ARD-AYK12</t>
  </si>
  <si>
    <t>EM card reader mini mullion</t>
  </si>
  <si>
    <t>APC-AMC2-4WCF</t>
  </si>
  <si>
    <t>AMC2 Doorcontroller 4 Wiegand with CF Card</t>
  </si>
  <si>
    <t>APS-PSU-60</t>
  </si>
  <si>
    <t>AMC Power Supply Unit</t>
  </si>
  <si>
    <t>AEC-AMC2-UL2</t>
  </si>
  <si>
    <t>AMC enclosure with 2 Din rails vrátane 12 VDC/7 Ah batérie</t>
  </si>
  <si>
    <t>registračná čítačka</t>
  </si>
  <si>
    <t>dverný elektroorvárač s kontrolou dovretia, inverzný</t>
  </si>
  <si>
    <t>pripojenie elektromagnetických zámkov dverí</t>
  </si>
  <si>
    <t>oživenie dverného kontrolera a uvedenie do trvalej prevádzky</t>
  </si>
  <si>
    <t>úprava výbavy dverí ( kovanie, samozatvárač, úprava a nastavenie...)</t>
  </si>
  <si>
    <t>Výbava serverovne</t>
  </si>
  <si>
    <t>OR-GISS-19-32-080-060-GY-R</t>
  </si>
  <si>
    <t>19" dátový stojanový rozvádzač 32U, 600x800, dvere v ráme</t>
  </si>
  <si>
    <t>OR-PPPA-19-02-xxx-055-GY-x</t>
  </si>
  <si>
    <t>Polica pevná 550 mm</t>
  </si>
  <si>
    <t>OR-PEEP-19-01-xxx-xxx-BK-x</t>
  </si>
  <si>
    <t>Rozvodný panel ACAR, 5 pozícií</t>
  </si>
  <si>
    <t>OR-PCVK-19-01-006-xxx-GY-x</t>
  </si>
  <si>
    <t>Ventilačná jednotka 6p. s el. temostatom</t>
  </si>
  <si>
    <t>DIP-5244GP-4HD</t>
  </si>
  <si>
    <r>
      <rPr>
        <b/>
        <sz val="6"/>
        <rFont val="Tahoma"/>
        <family val="2"/>
        <charset val="238"/>
      </rPr>
      <t>DIVAR IP all-in-one 5000  mini tower</t>
    </r>
    <r>
      <rPr>
        <sz val="6"/>
        <rFont val="Tahoma"/>
        <family val="2"/>
        <charset val="238"/>
      </rPr>
      <t xml:space="preserve">, Management Appliance </t>
    </r>
    <r>
      <rPr>
        <b/>
        <sz val="6"/>
        <rFont val="Tahoma"/>
        <family val="2"/>
        <charset val="238"/>
      </rPr>
      <t>GPU</t>
    </r>
    <r>
      <rPr>
        <sz val="6"/>
        <rFont val="Tahoma"/>
        <family val="2"/>
        <charset val="238"/>
      </rPr>
      <t xml:space="preserve"> </t>
    </r>
    <r>
      <rPr>
        <b/>
        <sz val="6"/>
        <rFont val="Tahoma"/>
        <family val="2"/>
        <charset val="238"/>
      </rPr>
      <t>4x4TB,</t>
    </r>
    <r>
      <rPr>
        <sz val="6"/>
        <rFont val="Tahoma"/>
        <family val="2"/>
        <charset val="238"/>
      </rPr>
      <t xml:space="preserve"> All-in-one záznamové, sledovacie a manažovacie riešenie pre sieťové dohľadové systémy. Pre až 42 kanálov (vopred je licencovaných 8 kanálov (max.42)</t>
    </r>
  </si>
  <si>
    <t>MBV-BLIT-DIP</t>
  </si>
  <si>
    <r>
      <t xml:space="preserve">Licenčné rozšírenie pre divar IP all in one 5000 -  MBV-BLIT-DIP umožňuje upgradovať jednotku až na 42 kanálov. Samotná licencia zahŕňa rozšírenie </t>
    </r>
    <r>
      <rPr>
        <b/>
        <sz val="6"/>
        <rFont val="Tahoma"/>
        <family val="2"/>
        <charset val="238"/>
      </rPr>
      <t>o 24 kanálov</t>
    </r>
    <r>
      <rPr>
        <sz val="6"/>
        <rFont val="Tahoma"/>
        <family val="2"/>
        <charset val="238"/>
      </rPr>
      <t>, čo znamená, že po uplatnení licencie budete mať 32 kanálov (8+24=32). Pre ďalšie rožšírenie sú potom potrebné licencie MBV-1CHAN-DIP.</t>
    </r>
  </si>
  <si>
    <t>CWGE26FX2TX24MSPOE</t>
  </si>
  <si>
    <t>Managed Switch, 22 Port 10/100/1000Tx + 2 Combo Port 10/100/1000Tx or 100/1000Fx With Power Over Ethernet (IEEE 802.3at 30W), 2 Port 100/1000Fx SFP, 1U 19inch Rack Mount, Light Industrial -10 to +60°C,24x POE ports (400W) PSU Built In, 100-240VAC IEC Mains Input</t>
  </si>
  <si>
    <t>FP 2000</t>
  </si>
  <si>
    <r>
      <t xml:space="preserve">Záložný zdroj </t>
    </r>
    <r>
      <rPr>
        <b/>
        <sz val="6"/>
        <rFont val="Tahoma"/>
        <family val="2"/>
        <charset val="238"/>
      </rPr>
      <t>2000VA/1200W</t>
    </r>
  </si>
  <si>
    <t>ASL-APE3P-BASE</t>
  </si>
  <si>
    <t>APE v3.x - Basic License</t>
  </si>
  <si>
    <t>ASL-APE3P-BEXT</t>
  </si>
  <si>
    <t>APE v3.x – Basic Extended License</t>
  </si>
  <si>
    <t>Pracovná stanica pre kamerový a prístupový systém</t>
  </si>
  <si>
    <r>
      <t xml:space="preserve">farebný </t>
    </r>
    <r>
      <rPr>
        <b/>
        <sz val="6"/>
        <rFont val="Tahoma"/>
        <family val="2"/>
        <charset val="238"/>
      </rPr>
      <t>LCD monitor 27</t>
    </r>
    <r>
      <rPr>
        <sz val="6"/>
        <rFont val="Tahoma"/>
        <family val="2"/>
      </rPr>
      <t>", 1920x1080, 24/7 prevádzka</t>
    </r>
  </si>
  <si>
    <t>IP telfón</t>
  </si>
  <si>
    <t>Ostatné</t>
  </si>
  <si>
    <t>Uvedenie systémov do trvalej prevádzky, programovanie, zaškolenie obsluhy</t>
  </si>
  <si>
    <t>Spracovanie technickej dokumentácie, doplnenie udržiavacej sady PD</t>
  </si>
  <si>
    <t>Pridružené výkony 2% z dodávky zariadení a inštalač.materiálu</t>
  </si>
  <si>
    <t>%</t>
  </si>
  <si>
    <t>Dopravné náklady 2% z dodávky zariadení a inštalač.materiálu</t>
  </si>
  <si>
    <t xml:space="preserve">SPOLU: </t>
  </si>
  <si>
    <t>bez DPH</t>
  </si>
  <si>
    <t>DPH</t>
  </si>
  <si>
    <t>CENA CELKOM s DPH</t>
  </si>
  <si>
    <t>Montáž</t>
  </si>
  <si>
    <t>Jednotková cena</t>
  </si>
  <si>
    <t>cena spolu</t>
  </si>
  <si>
    <t>Rekapitulácia rozpočtu</t>
  </si>
  <si>
    <t>Cena s DPH</t>
  </si>
  <si>
    <t>DPH v %</t>
  </si>
  <si>
    <t>Dodávky</t>
  </si>
  <si>
    <t>Pridružené výkony 2 % z dodávky zariadenía inštalač. materiálu</t>
  </si>
  <si>
    <t>Dopravné náklady 2 % z dodávky zariadenía inštalač. materiálu</t>
  </si>
  <si>
    <t>Cena celkom za systém.riešenie v EUR</t>
  </si>
  <si>
    <t>UPOZORNENIE:</t>
  </si>
  <si>
    <t xml:space="preserve">Predmet zákazky v celom rozsahu je opísaný tak, aby bol presne a zrozumiteľne špecifikovaný. Ak niektorý z použitých parametrov, alebo rozpätie parametrov identifikuje konkrétny typ výrobku, alebo výrobok konkrétneho výrobcu, verejný obstarávateľ umožní nahradiť takýto výrobok ekvivalentným výrobkom alebo ekvivalentom technického riešenia pod podmienkou, že ekvivalentný výrobok, alebo ekvivalentné technické riešenie bude spĺňať úžitkové, prevádzkové a funkčné charakteristiky, ktoré sú nevyhnutné na zabezpečenie účelu, na ktoré sú uvedené technológie a zariadenia určené. Pri výrobkoch, príslušenstvách konkrétnej značky uchádzač môže predložiť aj ekvivalenty inej značky v rovnakej alebo vyššej kvalite. Zároveň uvedie presné parametre, vlastnosti atď., aby mohol verejný obstarávateľ posúdiť, či ponúkané riešenie bude spĺňať úžitkové, prevádzkové a funkčné charakteristiky, ktoré sú nevyhnutné na zabezpečenie účelu, na ktoré sú uvedené výrobky určené a či sú v rovnakej, alebo vyššej kvalite ako tie, ktoré boli uvedené v týchto súťažných podkladoch.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</si>
</sst>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38"/>
      <scheme val="minor"/>
    </font>
    <font>
      <sz val="10"/>
      <name val="Tahoma"/>
      <family val="2"/>
      <charset val="238"/>
    </font>
    <font>
      <b/>
      <sz val="11"/>
      <name val="Tahoma"/>
      <family val="2"/>
      <charset val="238"/>
    </font>
    <font>
      <sz val="12"/>
      <name val="Tahoma"/>
      <family val="2"/>
      <charset val="238"/>
    </font>
    <font>
      <u/>
      <sz val="10"/>
      <color indexed="12"/>
      <name val="Arial CE"/>
      <charset val="238"/>
    </font>
    <font>
      <b/>
      <sz val="12"/>
      <name val="Tahoma"/>
      <family val="2"/>
      <charset val="238"/>
    </font>
    <font>
      <sz val="8"/>
      <color theme="0"/>
      <name val="Tahoma"/>
      <family val="2"/>
      <charset val="238"/>
    </font>
    <font>
      <sz val="8"/>
      <name val="Tahoma"/>
      <family val="2"/>
      <charset val="238"/>
    </font>
    <font>
      <b/>
      <sz val="8"/>
      <name val="Tahoma"/>
      <family val="2"/>
      <charset val="238"/>
    </font>
    <font>
      <sz val="10"/>
      <color theme="0"/>
      <name val="Tahoma"/>
      <family val="2"/>
      <charset val="238"/>
    </font>
    <font>
      <sz val="10"/>
      <name val="Arial CE"/>
      <family val="2"/>
      <charset val="238"/>
    </font>
    <font>
      <sz val="8"/>
      <name val="Arial CE"/>
      <family val="2"/>
      <charset val="238"/>
    </font>
    <font>
      <sz val="6"/>
      <name val="Tahoma"/>
      <family val="2"/>
      <charset val="238"/>
    </font>
    <font>
      <b/>
      <sz val="6"/>
      <name val="Tahoma"/>
      <family val="2"/>
      <charset val="238"/>
    </font>
    <font>
      <sz val="6"/>
      <name val="Arial"/>
      <family val="2"/>
    </font>
    <font>
      <sz val="6"/>
      <color theme="0"/>
      <name val="Arial"/>
      <family val="2"/>
    </font>
    <font>
      <sz val="6"/>
      <name val="Tahoma"/>
      <family val="2"/>
    </font>
    <font>
      <sz val="11"/>
      <color theme="0"/>
      <name val="Calibri"/>
      <family val="2"/>
      <charset val="238"/>
      <scheme val="minor"/>
    </font>
    <font>
      <sz val="10"/>
      <color rgb="FF00B0F0"/>
      <name val="Tahoma"/>
      <family val="2"/>
      <charset val="238"/>
    </font>
    <font>
      <b/>
      <sz val="11"/>
      <color theme="1"/>
      <name val="Calibri"/>
      <family val="2"/>
      <charset val="238"/>
      <scheme val="minor"/>
    </font>
    <font>
      <sz val="11"/>
      <color theme="1"/>
      <name val="Calibri"/>
      <family val="2"/>
      <charset val="238"/>
    </font>
    <font>
      <sz val="10"/>
      <color rgb="FF1F497D"/>
      <name val="Arial"/>
      <family val="2"/>
      <charset val="238"/>
    </font>
  </fonts>
  <fills count="5">
    <fill>
      <patternFill patternType="none"/>
    </fill>
    <fill>
      <patternFill patternType="gray125"/>
    </fill>
    <fill>
      <patternFill patternType="solid">
        <fgColor theme="8"/>
        <bgColor indexed="64"/>
      </patternFill>
    </fill>
    <fill>
      <patternFill patternType="solid">
        <fgColor theme="4" tint="0.59999389629810485"/>
        <bgColor indexed="64"/>
      </patternFill>
    </fill>
    <fill>
      <patternFill patternType="solid">
        <fgColor rgb="FF00B0F0"/>
        <bgColor indexed="64"/>
      </patternFill>
    </fill>
  </fills>
  <borders count="3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auto="1"/>
      </right>
      <top style="thin">
        <color indexed="64"/>
      </top>
      <bottom style="thin">
        <color indexed="64"/>
      </bottom>
      <diagonal/>
    </border>
    <border>
      <left style="medium">
        <color indexed="64"/>
      </left>
      <right/>
      <top style="thin">
        <color indexed="64"/>
      </top>
      <bottom style="medium">
        <color indexed="64"/>
      </bottom>
      <diagonal/>
    </border>
    <border>
      <left/>
      <right style="medium">
        <color auto="1"/>
      </right>
      <top style="thin">
        <color indexed="64"/>
      </top>
      <bottom style="medium">
        <color auto="1"/>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10" fillId="0" borderId="0" applyProtection="0"/>
  </cellStyleXfs>
  <cellXfs count="82">
    <xf numFmtId="0" fontId="0" fillId="0" borderId="0" xfId="0"/>
    <xf numFmtId="0" fontId="1" fillId="0" borderId="0" xfId="0" applyFont="1" applyAlignment="1">
      <alignment horizontal="left"/>
    </xf>
    <xf numFmtId="0" fontId="1" fillId="0" borderId="0" xfId="0" applyFont="1"/>
    <xf numFmtId="0" fontId="2" fillId="0" borderId="0" xfId="0" applyFont="1"/>
    <xf numFmtId="0" fontId="3" fillId="0" borderId="0" xfId="0" applyFont="1" applyAlignment="1">
      <alignment vertical="center"/>
    </xf>
    <xf numFmtId="0" fontId="1" fillId="0" borderId="0" xfId="0" applyFont="1" applyAlignment="1"/>
    <xf numFmtId="0" fontId="1" fillId="0" borderId="0" xfId="0" applyFont="1" applyAlignment="1">
      <alignment horizontal="center"/>
    </xf>
    <xf numFmtId="0" fontId="4" fillId="0" borderId="0" xfId="1" applyAlignment="1" applyProtection="1"/>
    <xf numFmtId="0" fontId="2" fillId="0" borderId="0" xfId="0" applyFont="1" applyAlignment="1">
      <alignment vertical="center"/>
    </xf>
    <xf numFmtId="0" fontId="5" fillId="0" borderId="0" xfId="0" applyFont="1" applyAlignment="1">
      <alignment vertical="center"/>
    </xf>
    <xf numFmtId="0" fontId="1" fillId="0" borderId="0" xfId="0" applyFont="1" applyAlignment="1">
      <alignment horizontal="right"/>
    </xf>
    <xf numFmtId="0" fontId="7" fillId="3" borderId="0" xfId="0" applyFont="1" applyFill="1" applyBorder="1" applyAlignment="1">
      <alignment horizontal="left" vertical="center"/>
    </xf>
    <xf numFmtId="0" fontId="7" fillId="3" borderId="8" xfId="0" applyFont="1" applyFill="1" applyBorder="1" applyAlignment="1">
      <alignment horizontal="left" vertical="center"/>
    </xf>
    <xf numFmtId="0" fontId="8" fillId="0" borderId="9" xfId="0" applyFont="1" applyBorder="1" applyAlignment="1">
      <alignment horizontal="left" vertical="center"/>
    </xf>
    <xf numFmtId="0" fontId="1" fillId="0" borderId="9" xfId="0" applyFont="1" applyBorder="1" applyAlignment="1">
      <alignment horizontal="left"/>
    </xf>
    <xf numFmtId="0" fontId="7" fillId="0" borderId="9" xfId="0" applyFont="1" applyBorder="1" applyAlignment="1">
      <alignment horizontal="justify" vertical="top"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xf numFmtId="0" fontId="8" fillId="0" borderId="9" xfId="0" applyFont="1" applyBorder="1" applyAlignment="1">
      <alignment horizontal="center" vertical="center"/>
    </xf>
    <xf numFmtId="0" fontId="1" fillId="0" borderId="9" xfId="0" applyFont="1" applyBorder="1" applyAlignment="1">
      <alignment horizontal="left" vertical="center"/>
    </xf>
    <xf numFmtId="4" fontId="1" fillId="0" borderId="9" xfId="0" applyNumberFormat="1" applyFont="1" applyBorder="1"/>
    <xf numFmtId="4" fontId="9" fillId="0" borderId="9" xfId="0" applyNumberFormat="1" applyFont="1" applyBorder="1"/>
    <xf numFmtId="49" fontId="10" fillId="0" borderId="9" xfId="2" applyNumberFormat="1" applyFont="1" applyFill="1" applyBorder="1" applyAlignment="1">
      <alignment horizontal="left" vertical="top" wrapText="1"/>
    </xf>
    <xf numFmtId="0" fontId="11" fillId="0" borderId="9" xfId="2" applyFont="1" applyFill="1" applyBorder="1" applyAlignment="1">
      <alignment vertical="top" wrapText="1"/>
    </xf>
    <xf numFmtId="0" fontId="10" fillId="0" borderId="9" xfId="2" applyFont="1" applyFill="1" applyBorder="1" applyAlignment="1">
      <alignment horizontal="center" vertical="top" wrapText="1"/>
    </xf>
    <xf numFmtId="0" fontId="10" fillId="0" borderId="10" xfId="2" applyFont="1" applyFill="1" applyBorder="1" applyAlignment="1">
      <alignment horizontal="center" vertical="top" wrapText="1"/>
    </xf>
    <xf numFmtId="0" fontId="12" fillId="0" borderId="9" xfId="2" applyFont="1" applyFill="1" applyBorder="1" applyAlignment="1">
      <alignment vertical="top" wrapText="1"/>
    </xf>
    <xf numFmtId="4" fontId="14" fillId="0" borderId="9" xfId="0" applyNumberFormat="1" applyFont="1" applyBorder="1"/>
    <xf numFmtId="4" fontId="15" fillId="0" borderId="9" xfId="0" applyNumberFormat="1" applyFont="1" applyBorder="1"/>
    <xf numFmtId="0" fontId="5" fillId="0" borderId="0" xfId="0" applyFont="1"/>
    <xf numFmtId="0" fontId="9" fillId="0" borderId="0" xfId="0" applyFont="1"/>
    <xf numFmtId="0" fontId="1" fillId="0" borderId="11" xfId="0" applyFont="1" applyBorder="1"/>
    <xf numFmtId="0" fontId="9" fillId="0" borderId="12" xfId="0" applyFont="1" applyBorder="1"/>
    <xf numFmtId="0" fontId="1" fillId="0" borderId="13" xfId="0" applyFont="1" applyBorder="1"/>
    <xf numFmtId="0" fontId="9" fillId="0" borderId="14" xfId="0" applyFont="1" applyBorder="1"/>
    <xf numFmtId="0" fontId="1" fillId="0" borderId="15" xfId="0" applyFont="1" applyBorder="1"/>
    <xf numFmtId="0" fontId="9" fillId="0" borderId="16" xfId="0" applyFont="1" applyBorder="1"/>
    <xf numFmtId="0" fontId="6" fillId="2" borderId="18" xfId="0" applyFont="1" applyFill="1" applyBorder="1" applyAlignment="1">
      <alignment horizontal="center" vertical="center" wrapText="1"/>
    </xf>
    <xf numFmtId="0" fontId="0" fillId="0" borderId="9" xfId="0" applyBorder="1"/>
    <xf numFmtId="0" fontId="1" fillId="0" borderId="2" xfId="0" applyFont="1" applyBorder="1"/>
    <xf numFmtId="0" fontId="1" fillId="0" borderId="2" xfId="0" applyFont="1" applyBorder="1" applyAlignment="1">
      <alignment horizontal="right"/>
    </xf>
    <xf numFmtId="0" fontId="1" fillId="0" borderId="25" xfId="0" applyFont="1" applyBorder="1" applyAlignment="1">
      <alignment horizontal="right"/>
    </xf>
    <xf numFmtId="0" fontId="1" fillId="0" borderId="9" xfId="0" applyFont="1" applyBorder="1" applyAlignment="1">
      <alignment horizontal="right"/>
    </xf>
    <xf numFmtId="0" fontId="1" fillId="0" borderId="27" xfId="0" applyFont="1" applyBorder="1" applyAlignment="1">
      <alignment horizontal="right"/>
    </xf>
    <xf numFmtId="0" fontId="18" fillId="4" borderId="4" xfId="0" applyFont="1" applyFill="1" applyBorder="1"/>
    <xf numFmtId="0" fontId="18" fillId="4" borderId="5" xfId="0" applyFont="1" applyFill="1" applyBorder="1"/>
    <xf numFmtId="0" fontId="18" fillId="4" borderId="5" xfId="0" applyFont="1" applyFill="1" applyBorder="1" applyAlignment="1">
      <alignment horizontal="right"/>
    </xf>
    <xf numFmtId="0" fontId="18" fillId="4" borderId="18" xfId="0" applyFont="1" applyFill="1" applyBorder="1" applyAlignment="1">
      <alignment horizontal="right"/>
    </xf>
    <xf numFmtId="0" fontId="7" fillId="0" borderId="1" xfId="0" applyFont="1" applyBorder="1" applyAlignment="1">
      <alignment horizontal="center"/>
    </xf>
    <xf numFmtId="0" fontId="7" fillId="0" borderId="28" xfId="0" applyFont="1" applyBorder="1"/>
    <xf numFmtId="0" fontId="8" fillId="0" borderId="29" xfId="0" applyFont="1" applyBorder="1" applyAlignment="1">
      <alignment vertical="center"/>
    </xf>
    <xf numFmtId="0" fontId="8" fillId="0" borderId="8" xfId="0" applyFont="1" applyBorder="1" applyAlignment="1">
      <alignment vertical="center"/>
    </xf>
    <xf numFmtId="0" fontId="7" fillId="0" borderId="26" xfId="0" applyFont="1" applyBorder="1" applyAlignment="1">
      <alignment horizontal="center"/>
    </xf>
    <xf numFmtId="0" fontId="7" fillId="0" borderId="10" xfId="0" applyFont="1" applyBorder="1"/>
    <xf numFmtId="0" fontId="8" fillId="0" borderId="30" xfId="0" applyFont="1" applyBorder="1" applyAlignment="1">
      <alignment vertical="center"/>
    </xf>
    <xf numFmtId="0" fontId="8" fillId="0" borderId="31" xfId="0" applyFont="1" applyBorder="1" applyAlignment="1">
      <alignment vertical="center"/>
    </xf>
    <xf numFmtId="0" fontId="6" fillId="2" borderId="32" xfId="0" applyFont="1" applyFill="1" applyBorder="1" applyAlignment="1">
      <alignment horizontal="center" vertical="center" wrapText="1"/>
    </xf>
    <xf numFmtId="0" fontId="17" fillId="0" borderId="9" xfId="0" applyFont="1" applyBorder="1"/>
    <xf numFmtId="0" fontId="7" fillId="4" borderId="32" xfId="0" applyFont="1" applyFill="1" applyBorder="1" applyAlignment="1">
      <alignment horizontal="left"/>
    </xf>
    <xf numFmtId="0" fontId="18" fillId="4" borderId="33" xfId="0" applyFont="1" applyFill="1" applyBorder="1" applyAlignment="1">
      <alignment horizontal="left"/>
    </xf>
    <xf numFmtId="0" fontId="18" fillId="4" borderId="34" xfId="0" applyFont="1" applyFill="1" applyBorder="1" applyAlignment="1">
      <alignment horizontal="left"/>
    </xf>
    <xf numFmtId="0" fontId="21" fillId="0" borderId="0" xfId="0" applyFont="1" applyAlignment="1">
      <alignment vertical="center"/>
    </xf>
    <xf numFmtId="0" fontId="0" fillId="0" borderId="0" xfId="0" applyAlignment="1">
      <alignment horizontal="centerContinuous"/>
    </xf>
    <xf numFmtId="0" fontId="19" fillId="0" borderId="0" xfId="0" applyFont="1" applyAlignment="1">
      <alignment horizontal="left" vertical="center"/>
    </xf>
    <xf numFmtId="0" fontId="20" fillId="0" borderId="0" xfId="0" applyFont="1" applyAlignment="1">
      <alignment horizontal="distributed" vertical="center"/>
    </xf>
    <xf numFmtId="0" fontId="0" fillId="0" borderId="0" xfId="0" applyAlignment="1">
      <alignment horizontal="distributed"/>
    </xf>
    <xf numFmtId="0" fontId="7" fillId="3" borderId="7" xfId="0" applyFont="1" applyFill="1" applyBorder="1" applyAlignment="1">
      <alignment horizontal="left" vertical="center"/>
    </xf>
    <xf numFmtId="0" fontId="7" fillId="3" borderId="0" xfId="0" applyFont="1" applyFill="1" applyBorder="1" applyAlignment="1">
      <alignment horizontal="left" vertical="center"/>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6" fillId="2" borderId="22"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cellXfs>
  <cellStyles count="3">
    <cellStyle name="Hypertextové prepojenie" xfId="1" builtinId="8"/>
    <cellStyle name="Normálna" xfId="0" builtinId="0"/>
    <cellStyle name="Štýl 1" xfId="2"/>
  </cellStyles>
  <dxfs count="18">
    <dxf>
      <font>
        <condense val="0"/>
        <extend val="0"/>
      </font>
      <fill>
        <patternFill>
          <bgColor indexed="41"/>
        </patternFill>
      </fill>
    </dxf>
    <dxf>
      <font>
        <condense val="0"/>
        <extend val="0"/>
      </font>
      <fill>
        <patternFill>
          <bgColor indexed="41"/>
        </patternFill>
      </fill>
    </dxf>
    <dxf>
      <font>
        <condense val="0"/>
        <extend val="0"/>
      </font>
      <fill>
        <patternFill>
          <bgColor indexed="41"/>
        </patternFill>
      </fill>
    </dxf>
    <dxf>
      <font>
        <condense val="0"/>
        <extend val="0"/>
      </font>
      <fill>
        <patternFill>
          <bgColor indexed="41"/>
        </patternFill>
      </fill>
    </dxf>
    <dxf>
      <font>
        <condense val="0"/>
        <extend val="0"/>
      </font>
      <fill>
        <patternFill>
          <bgColor indexed="41"/>
        </patternFill>
      </fill>
    </dxf>
    <dxf>
      <font>
        <strike/>
        <condense val="0"/>
        <extend val="0"/>
        <color indexed="22"/>
      </font>
    </dxf>
    <dxf>
      <font>
        <condense val="0"/>
        <extend val="0"/>
      </font>
      <fill>
        <patternFill>
          <bgColor indexed="41"/>
        </patternFill>
      </fill>
    </dxf>
    <dxf>
      <font>
        <condense val="0"/>
        <extend val="0"/>
      </font>
      <fill>
        <patternFill>
          <bgColor indexed="41"/>
        </patternFill>
      </fill>
    </dxf>
    <dxf>
      <font>
        <condense val="0"/>
        <extend val="0"/>
      </font>
      <fill>
        <patternFill>
          <bgColor indexed="41"/>
        </patternFill>
      </fill>
    </dxf>
    <dxf>
      <font>
        <condense val="0"/>
        <extend val="0"/>
      </font>
      <fill>
        <patternFill>
          <bgColor indexed="41"/>
        </patternFill>
      </fill>
    </dxf>
    <dxf>
      <font>
        <condense val="0"/>
        <extend val="0"/>
      </font>
      <fill>
        <patternFill>
          <bgColor indexed="41"/>
        </patternFill>
      </fill>
    </dxf>
    <dxf>
      <font>
        <strike/>
        <condense val="0"/>
        <extend val="0"/>
        <color indexed="22"/>
      </font>
    </dxf>
    <dxf>
      <font>
        <condense val="0"/>
        <extend val="0"/>
      </font>
      <fill>
        <patternFill>
          <bgColor indexed="41"/>
        </patternFill>
      </fill>
    </dxf>
    <dxf>
      <font>
        <condense val="0"/>
        <extend val="0"/>
      </font>
      <fill>
        <patternFill>
          <bgColor indexed="41"/>
        </patternFill>
      </fill>
    </dxf>
    <dxf>
      <font>
        <condense val="0"/>
        <extend val="0"/>
      </font>
      <fill>
        <patternFill>
          <bgColor indexed="41"/>
        </patternFill>
      </fill>
    </dxf>
    <dxf>
      <font>
        <condense val="0"/>
        <extend val="0"/>
      </font>
      <fill>
        <patternFill>
          <bgColor indexed="41"/>
        </patternFill>
      </fill>
    </dxf>
    <dxf>
      <font>
        <condense val="0"/>
        <extend val="0"/>
      </font>
      <fill>
        <patternFill>
          <bgColor indexed="41"/>
        </patternFill>
      </fill>
    </dxf>
    <dxf>
      <font>
        <strike/>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83</xdr:row>
      <xdr:rowOff>0</xdr:rowOff>
    </xdr:from>
    <xdr:to>
      <xdr:col>5</xdr:col>
      <xdr:colOff>76200</xdr:colOff>
      <xdr:row>84</xdr:row>
      <xdr:rowOff>7621</xdr:rowOff>
    </xdr:to>
    <xdr:sp macro="" textlink="">
      <xdr:nvSpPr>
        <xdr:cNvPr id="2" name="Text Box 30"/>
        <xdr:cNvSpPr txBox="1">
          <a:spLocks noChangeArrowheads="1"/>
        </xdr:cNvSpPr>
      </xdr:nvSpPr>
      <xdr:spPr bwMode="auto">
        <a:xfrm>
          <a:off x="613410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 name="Text Box 3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4" name="Text Box 3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5" name="Text Box 3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6" name="Text Box 3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7" name="Text Box 3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8" name="Text Box 3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9" name="Text Box 3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0" name="Text Box 3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1" name="Text Box 4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2" name="Text Box 4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3" name="Text Box 4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4" name="Text Box 5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5" name="Text Box 5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6" name="Text Box 5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7" name="Text Box 5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8" name="Text Box 5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9" name="Text Box 5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0" name="Text Box 5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1" name="Text Box 6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2" name="Text Box 6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3" name="Text Box 6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4" name="Text Box 6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5" name="Text Box 6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6" name="Text Box 6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7" name="Text Box 6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8" name="Text Box 6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9" name="Text Box 6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0" name="Text Box 6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1" name="Text Box 7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2" name="Text Box 7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3" name="Text Box 7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4" name="Text Box 7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5" name="Text Box 7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6" name="Text Box 7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7" name="Text Box 7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8" name="Text Box 7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9" name="Text Box 8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40" name="Text Box 8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41" name="Text Box 8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42" name="Text Box 8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43" name="Text Box 8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44" name="Text Box 8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45" name="Text Box 8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46" name="Text Box 8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47" name="Text Box 8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48" name="Text Box 8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49" name="Text Box 9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50" name="Text Box 9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51" name="Text Box 9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52" name="Text Box 9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53" name="Text Box 9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54" name="Text Box 9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55" name="Text Box 9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56" name="Text Box 9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57" name="Text Box 9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58" name="Text Box 9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59" name="Text Box 10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60" name="Text Box 10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61" name="Text Box 10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62" name="Text Box 10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63" name="Text Box 10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64" name="Text Box 10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65" name="Text Box 10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66" name="Text Box 10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67" name="Text Box 10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68" name="Text Box 10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69" name="Text Box 11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70" name="Text Box 11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71" name="Text Box 11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72" name="Text Box 11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73" name="Text Box 11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74" name="Text Box 11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75" name="Text Box 11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76" name="Text Box 11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77" name="Text Box 12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78" name="Text Box 12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79" name="Text Box 12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80" name="Text Box 12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81" name="Text Box 12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82" name="Text Box 12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83" name="Text Box 13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84" name="Text Box 13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85" name="Text Box 13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86" name="Text Box 13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87" name="Text Box 13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88" name="Text Box 13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89" name="Text Box 13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90" name="Text Box 13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91" name="Text Box 13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92" name="Text Box 13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93" name="Text Box 14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94" name="Text Box 14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95" name="Text Box 14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96" name="Text Box 14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97" name="Text Box 14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98" name="Text Box 14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99" name="Text Box 14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00" name="Text Box 14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01" name="Text Box 14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02" name="Text Box 14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03" name="Text Box 15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04" name="Text Box 15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05" name="Text Box 15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06" name="Text Box 15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07" name="Text Box 15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08" name="Text Box 15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09" name="Text Box 15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10" name="Text Box 15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11" name="Text Box 15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12" name="Text Box 16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13" name="Text Box 16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14" name="Text Box 16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15" name="Text Box 16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16" name="Text Box 16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17" name="Text Box 16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18" name="Text Box 16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19" name="Text Box 16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20" name="Text Box 16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21" name="Text Box 16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22" name="Text Box 17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23" name="Text Box 17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24" name="Text Box 17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25" name="Text Box 17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26" name="Text Box 17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27" name="Text Box 17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28" name="Text Box 17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29" name="Text Box 17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30" name="Text Box 17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31" name="Text Box 18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32" name="Text Box 18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33" name="Text Box 18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34" name="Text Box 18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35" name="Text Box 18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36" name="Text Box 18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37" name="Text Box 18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38" name="Text Box 18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39" name="Text Box 18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40" name="Text Box 18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41" name="Text Box 19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42" name="Text Box 19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43" name="Text Box 19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44" name="Text Box 19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45" name="Text Box 19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46" name="Text Box 19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47" name="Text Box 19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48" name="Text Box 19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49" name="Text Box 19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50" name="Text Box 19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51" name="Text Box 20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52" name="Text Box 20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53" name="Text Box 20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54" name="Text Box 20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55" name="Text Box 20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56" name="Text Box 20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57" name="Text Box 20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58" name="Text Box 20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59" name="Text Box 20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60" name="Text Box 21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61" name="Text Box 21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62" name="Text Box 21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63" name="Text Box 21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64" name="Text Box 21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65" name="Text Box 21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66" name="Text Box 21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67" name="Text Box 21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68" name="Text Box 21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69" name="Text Box 21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70" name="Text Box 22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71" name="Text Box 22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72" name="Text Box 22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73" name="Text Box 22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74" name="Text Box 22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75" name="Text Box 22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76" name="Text Box 22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77" name="Text Box 22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78" name="Text Box 22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79" name="Text Box 22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80" name="Text Box 23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81" name="Text Box 23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82" name="Text Box 23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83" name="Text Box 23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84" name="Text Box 23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85" name="Text Box 23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86" name="Text Box 23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87" name="Text Box 23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88" name="Text Box 23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89" name="Text Box 23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90" name="Text Box 24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91" name="Text Box 24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92" name="Text Box 24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93" name="Text Box 24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94" name="Text Box 24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95" name="Text Box 24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96" name="Text Box 24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97" name="Text Box 24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98" name="Text Box 24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199" name="Text Box 24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00" name="Text Box 25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01" name="Text Box 25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02" name="Text Box 25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03" name="Text Box 25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04" name="Text Box 25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05" name="Text Box 25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06" name="Text Box 25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07" name="Text Box 25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08" name="Text Box 25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09" name="Text Box 25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10" name="Text Box 26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11" name="Text Box 26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12" name="Text Box 26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13" name="Text Box 26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14" name="Text Box 26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15" name="Text Box 26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16" name="Text Box 26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17" name="Text Box 26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18" name="Text Box 26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19" name="Text Box 26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20" name="Text Box 27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21" name="Text Box 27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22" name="Text Box 27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23" name="Text Box 27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24" name="Text Box 27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25" name="Text Box 27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26" name="Text Box 27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27" name="Text Box 27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28" name="Text Box 27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29" name="Text Box 27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30" name="Text Box 28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31" name="Text Box 28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32" name="Text Box 28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33" name="Text Box 28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34" name="Text Box 28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35" name="Text Box 28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36" name="Text Box 28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37" name="Text Box 28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38" name="Text Box 28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39" name="Text Box 28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40" name="Text Box 29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41" name="Text Box 29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42" name="Text Box 29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43" name="Text Box 29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44" name="Text Box 29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45" name="Text Box 29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46" name="Text Box 29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47" name="Text Box 29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48" name="Text Box 29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49" name="Text Box 29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50" name="Text Box 30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51" name="Text Box 30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52" name="Text Box 30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53" name="Text Box 30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54" name="Text Box 30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55" name="Text Box 30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56" name="Text Box 30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57" name="Text Box 30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58" name="Text Box 30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59" name="Text Box 30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60" name="Text Box 31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61" name="Text Box 31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62" name="Text Box 31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63" name="Text Box 31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64" name="Text Box 31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65" name="Text Box 31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66" name="Text Box 31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67" name="Text Box 31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68" name="Text Box 31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69" name="Text Box 31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70" name="Text Box 32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71" name="Text Box 32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72" name="Text Box 32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73" name="Text Box 32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74" name="Text Box 32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75" name="Text Box 32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76" name="Text Box 32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77" name="Text Box 32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78" name="Text Box 32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79" name="Text Box 32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80" name="Text Box 33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81" name="Text Box 33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82" name="Text Box 33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83" name="Text Box 33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84" name="Text Box 33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85" name="Text Box 33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86" name="Text Box 33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87" name="Text Box 33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88" name="Text Box 33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89" name="Text Box 33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90" name="Text Box 34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91" name="Text Box 34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92" name="Text Box 34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93" name="Text Box 34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94" name="Text Box 34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95" name="Text Box 34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96" name="Text Box 34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97" name="Text Box 34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98" name="Text Box 34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299" name="Text Box 34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00" name="Text Box 35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01" name="Text Box 35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02" name="Text Box 35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03" name="Text Box 35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04" name="Text Box 35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05" name="Text Box 35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06" name="Text Box 35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07" name="Text Box 35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08" name="Text Box 35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09" name="Text Box 35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10" name="Text Box 36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11" name="Text Box 36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12" name="Text Box 36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13" name="Text Box 36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14" name="Text Box 36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15" name="Text Box 36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16" name="Text Box 36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17" name="Text Box 36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18" name="Text Box 36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19" name="Text Box 36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20" name="Text Box 37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21" name="Text Box 37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22" name="Text Box 37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23" name="Text Box 37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24" name="Text Box 37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25" name="Text Box 37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26" name="Text Box 37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27" name="Text Box 37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28" name="Text Box 37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29" name="Text Box 37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30" name="Text Box 38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31" name="Text Box 38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32" name="Text Box 38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33" name="Text Box 38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34" name="Text Box 38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35" name="Text Box 38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36" name="Text Box 38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37" name="Text Box 38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38" name="Text Box 38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39" name="Text Box 38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40" name="Text Box 39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41" name="Text Box 39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42" name="Text Box 39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43" name="Text Box 39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44" name="Text Box 39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45" name="Text Box 39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46" name="Text Box 39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47" name="Text Box 39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48" name="Text Box 39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49" name="Text Box 39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50" name="Text Box 40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51" name="Text Box 40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52" name="Text Box 40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53" name="Text Box 40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54" name="Text Box 40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55" name="Text Box 40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56" name="Text Box 40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57" name="Text Box 40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58" name="Text Box 40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59" name="Text Box 40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60" name="Text Box 41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61" name="Text Box 41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62" name="Text Box 41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63" name="Text Box 41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64" name="Text Box 41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65" name="Text Box 41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66" name="Text Box 41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67" name="Text Box 41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68" name="Text Box 41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69" name="Text Box 41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70" name="Text Box 42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71" name="Text Box 42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72" name="Text Box 42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73" name="Text Box 42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74" name="Text Box 42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75" name="Text Box 42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76" name="Text Box 42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77" name="Text Box 42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78" name="Text Box 42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79" name="Text Box 42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80" name="Text Box 43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81" name="Text Box 43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82" name="Text Box 43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83" name="Text Box 43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84" name="Text Box 43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85" name="Text Box 43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86" name="Text Box 43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87" name="Text Box 43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88" name="Text Box 438"/>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89" name="Text Box 439"/>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90" name="Text Box 440"/>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91" name="Text Box 441"/>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92" name="Text Box 442"/>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93" name="Text Box 443"/>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94" name="Text Box 444"/>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95" name="Text Box 445"/>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96" name="Text Box 446"/>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83</xdr:row>
      <xdr:rowOff>0</xdr:rowOff>
    </xdr:from>
    <xdr:to>
      <xdr:col>0</xdr:col>
      <xdr:colOff>76200</xdr:colOff>
      <xdr:row>84</xdr:row>
      <xdr:rowOff>7621</xdr:rowOff>
    </xdr:to>
    <xdr:sp macro="" textlink="">
      <xdr:nvSpPr>
        <xdr:cNvPr id="397" name="Text Box 447"/>
        <xdr:cNvSpPr txBox="1">
          <a:spLocks noChangeArrowheads="1"/>
        </xdr:cNvSpPr>
      </xdr:nvSpPr>
      <xdr:spPr bwMode="auto">
        <a:xfrm>
          <a:off x="0" y="1507236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tabSelected="1" workbookViewId="0">
      <selection activeCell="B94" sqref="B94"/>
    </sheetView>
  </sheetViews>
  <sheetFormatPr defaultRowHeight="15" x14ac:dyDescent="0.25"/>
  <cols>
    <col min="2" max="2" width="22.5703125" customWidth="1"/>
    <col min="3" max="3" width="24.7109375" customWidth="1"/>
  </cols>
  <sheetData>
    <row r="1" spans="1:9" x14ac:dyDescent="0.25">
      <c r="A1" s="1" t="s">
        <v>0</v>
      </c>
      <c r="B1" s="2"/>
      <c r="C1" s="3" t="s">
        <v>1</v>
      </c>
      <c r="D1" s="2"/>
      <c r="E1" s="2"/>
      <c r="F1" s="2"/>
      <c r="G1" s="2"/>
      <c r="H1" s="2"/>
      <c r="I1" s="2"/>
    </row>
    <row r="2" spans="1:9" x14ac:dyDescent="0.25">
      <c r="A2" s="2"/>
      <c r="B2" s="2"/>
      <c r="C2" s="2" t="s">
        <v>2</v>
      </c>
      <c r="D2" s="4"/>
      <c r="E2" s="4"/>
      <c r="F2" s="2"/>
      <c r="G2" s="5"/>
      <c r="H2" s="5"/>
      <c r="I2" s="2"/>
    </row>
    <row r="3" spans="1:9" x14ac:dyDescent="0.25">
      <c r="A3" s="2"/>
      <c r="B3" s="2"/>
      <c r="C3" s="2" t="s">
        <v>3</v>
      </c>
      <c r="D3" s="2"/>
      <c r="E3" s="2"/>
      <c r="F3" s="2"/>
      <c r="G3" s="6"/>
      <c r="H3" s="6"/>
      <c r="I3" s="2"/>
    </row>
    <row r="4" spans="1:9" x14ac:dyDescent="0.25">
      <c r="A4" s="2"/>
      <c r="B4" s="7"/>
      <c r="C4" s="4"/>
      <c r="D4" s="4"/>
      <c r="E4" s="4"/>
      <c r="F4" s="2"/>
      <c r="G4" s="6"/>
      <c r="H4" s="6"/>
      <c r="I4" s="2"/>
    </row>
    <row r="5" spans="1:9" x14ac:dyDescent="0.25">
      <c r="A5" s="2"/>
      <c r="B5" s="7"/>
      <c r="C5" s="4"/>
      <c r="D5" s="4"/>
      <c r="E5" s="4"/>
      <c r="F5" s="2"/>
      <c r="G5" s="6"/>
      <c r="H5" s="6"/>
      <c r="I5" s="2"/>
    </row>
    <row r="6" spans="1:9" x14ac:dyDescent="0.25">
      <c r="A6" s="2" t="s">
        <v>4</v>
      </c>
      <c r="B6" s="2"/>
      <c r="C6" s="8" t="s">
        <v>5</v>
      </c>
      <c r="D6" s="9"/>
      <c r="E6" s="9"/>
      <c r="F6" s="2"/>
      <c r="G6" s="10"/>
      <c r="H6" s="10"/>
      <c r="I6" s="2"/>
    </row>
    <row r="7" spans="1:9" ht="15.75" thickBot="1" x14ac:dyDescent="0.3">
      <c r="A7" s="2"/>
      <c r="B7" s="2"/>
      <c r="C7" s="8"/>
      <c r="D7" s="9"/>
      <c r="E7" s="9"/>
      <c r="F7" s="2"/>
      <c r="G7" s="10"/>
      <c r="H7" s="10"/>
      <c r="I7" s="2"/>
    </row>
    <row r="8" spans="1:9" x14ac:dyDescent="0.25">
      <c r="A8" s="69" t="s">
        <v>6</v>
      </c>
      <c r="B8" s="75" t="s">
        <v>112</v>
      </c>
      <c r="C8" s="77"/>
      <c r="D8" s="77"/>
      <c r="E8" s="78"/>
      <c r="F8" s="71" t="s">
        <v>114</v>
      </c>
      <c r="G8" s="73" t="s">
        <v>12</v>
      </c>
      <c r="H8" s="73" t="s">
        <v>113</v>
      </c>
      <c r="I8" s="2"/>
    </row>
    <row r="9" spans="1:9" ht="15.75" thickBot="1" x14ac:dyDescent="0.3">
      <c r="A9" s="70"/>
      <c r="B9" s="79"/>
      <c r="C9" s="80"/>
      <c r="D9" s="80"/>
      <c r="E9" s="81"/>
      <c r="F9" s="72"/>
      <c r="G9" s="74"/>
      <c r="H9" s="74"/>
      <c r="I9" s="2"/>
    </row>
    <row r="10" spans="1:9" x14ac:dyDescent="0.25">
      <c r="A10" s="49">
        <v>1</v>
      </c>
      <c r="B10" s="50" t="s">
        <v>115</v>
      </c>
      <c r="C10" s="51"/>
      <c r="D10" s="51"/>
      <c r="E10" s="52"/>
      <c r="F10" s="40"/>
      <c r="G10" s="41"/>
      <c r="H10" s="42"/>
      <c r="I10" s="2"/>
    </row>
    <row r="11" spans="1:9" x14ac:dyDescent="0.25">
      <c r="A11" s="53">
        <v>2</v>
      </c>
      <c r="B11" s="54" t="s">
        <v>109</v>
      </c>
      <c r="C11" s="55"/>
      <c r="D11" s="55"/>
      <c r="E11" s="56"/>
      <c r="F11" s="18"/>
      <c r="G11" s="43"/>
      <c r="H11" s="44"/>
      <c r="I11" s="2"/>
    </row>
    <row r="12" spans="1:9" x14ac:dyDescent="0.25">
      <c r="A12" s="53">
        <v>3</v>
      </c>
      <c r="B12" s="54" t="s">
        <v>100</v>
      </c>
      <c r="C12" s="55"/>
      <c r="D12" s="55"/>
      <c r="E12" s="56"/>
      <c r="F12" s="18"/>
      <c r="G12" s="43"/>
      <c r="H12" s="44"/>
      <c r="I12" s="2"/>
    </row>
    <row r="13" spans="1:9" x14ac:dyDescent="0.25">
      <c r="A13" s="53">
        <v>4</v>
      </c>
      <c r="B13" s="54" t="s">
        <v>101</v>
      </c>
      <c r="C13" s="55"/>
      <c r="D13" s="55"/>
      <c r="E13" s="56"/>
      <c r="F13" s="18"/>
      <c r="G13" s="43"/>
      <c r="H13" s="44"/>
      <c r="I13" s="2"/>
    </row>
    <row r="14" spans="1:9" x14ac:dyDescent="0.25">
      <c r="A14" s="53">
        <v>5</v>
      </c>
      <c r="B14" s="54" t="s">
        <v>116</v>
      </c>
      <c r="C14" s="55"/>
      <c r="D14" s="55"/>
      <c r="E14" s="56"/>
      <c r="F14" s="18"/>
      <c r="G14" s="43"/>
      <c r="H14" s="44"/>
      <c r="I14" s="2"/>
    </row>
    <row r="15" spans="1:9" x14ac:dyDescent="0.25">
      <c r="A15" s="53">
        <v>6</v>
      </c>
      <c r="B15" s="54" t="s">
        <v>117</v>
      </c>
      <c r="C15" s="55"/>
      <c r="D15" s="55"/>
      <c r="E15" s="56"/>
      <c r="F15" s="18"/>
      <c r="G15" s="43"/>
      <c r="H15" s="44"/>
      <c r="I15" s="2"/>
    </row>
    <row r="16" spans="1:9" ht="15.75" thickBot="1" x14ac:dyDescent="0.3">
      <c r="A16" s="45"/>
      <c r="B16" s="59" t="s">
        <v>118</v>
      </c>
      <c r="C16" s="60"/>
      <c r="D16" s="60"/>
      <c r="E16" s="61"/>
      <c r="F16" s="46"/>
      <c r="G16" s="47"/>
      <c r="H16" s="48"/>
      <c r="I16" s="2"/>
    </row>
    <row r="17" spans="1:11" ht="15.75" thickBot="1" x14ac:dyDescent="0.3">
      <c r="A17" s="2"/>
      <c r="B17" s="2"/>
      <c r="C17" s="2"/>
      <c r="D17" s="2"/>
      <c r="E17" s="2"/>
      <c r="F17" s="2"/>
      <c r="G17" s="10"/>
      <c r="H17" s="10"/>
      <c r="I17" s="2"/>
    </row>
    <row r="18" spans="1:11" x14ac:dyDescent="0.25">
      <c r="A18" s="69" t="s">
        <v>6</v>
      </c>
      <c r="B18" s="71" t="s">
        <v>7</v>
      </c>
      <c r="C18" s="71" t="s">
        <v>8</v>
      </c>
      <c r="D18" s="73" t="s">
        <v>9</v>
      </c>
      <c r="E18" s="73" t="s">
        <v>10</v>
      </c>
      <c r="F18" s="73" t="s">
        <v>11</v>
      </c>
      <c r="G18" s="73" t="s">
        <v>12</v>
      </c>
      <c r="H18" s="73" t="s">
        <v>13</v>
      </c>
      <c r="I18" s="75" t="s">
        <v>14</v>
      </c>
      <c r="J18" s="75" t="s">
        <v>109</v>
      </c>
      <c r="K18" s="76"/>
    </row>
    <row r="19" spans="1:11" ht="21.75" thickBot="1" x14ac:dyDescent="0.3">
      <c r="A19" s="70"/>
      <c r="B19" s="72"/>
      <c r="C19" s="72"/>
      <c r="D19" s="74"/>
      <c r="E19" s="74"/>
      <c r="F19" s="74"/>
      <c r="G19" s="74"/>
      <c r="H19" s="74"/>
      <c r="I19" s="79"/>
      <c r="J19" s="57" t="s">
        <v>110</v>
      </c>
      <c r="K19" s="38" t="s">
        <v>111</v>
      </c>
    </row>
    <row r="20" spans="1:11" x14ac:dyDescent="0.25">
      <c r="A20" s="67"/>
      <c r="B20" s="68"/>
      <c r="C20" s="68"/>
      <c r="D20" s="11"/>
      <c r="E20" s="11"/>
      <c r="F20" s="11"/>
      <c r="G20" s="11"/>
      <c r="H20" s="11"/>
      <c r="I20" s="12"/>
      <c r="J20" s="12"/>
      <c r="K20" s="12"/>
    </row>
    <row r="21" spans="1:11" x14ac:dyDescent="0.25">
      <c r="A21" s="13" t="s">
        <v>15</v>
      </c>
      <c r="B21" s="14"/>
      <c r="C21" s="15"/>
      <c r="D21" s="16"/>
      <c r="E21" s="17"/>
      <c r="F21" s="18"/>
      <c r="G21" s="18"/>
      <c r="H21" s="18"/>
      <c r="I21" s="18"/>
      <c r="J21" s="39"/>
      <c r="K21" s="39"/>
    </row>
    <row r="22" spans="1:11" ht="31.5" x14ac:dyDescent="0.25">
      <c r="A22" s="19">
        <v>1</v>
      </c>
      <c r="B22" s="20" t="s">
        <v>16</v>
      </c>
      <c r="C22" s="15" t="s">
        <v>17</v>
      </c>
      <c r="D22" s="16" t="s">
        <v>18</v>
      </c>
      <c r="E22" s="17">
        <v>1</v>
      </c>
      <c r="F22" s="21"/>
      <c r="G22" s="22">
        <f>E22*F22</f>
        <v>0</v>
      </c>
      <c r="H22" s="22"/>
      <c r="I22" s="22">
        <f>G22/100*H22+F22</f>
        <v>0</v>
      </c>
      <c r="J22" s="39"/>
      <c r="K22" s="58">
        <f>J22*E22</f>
        <v>0</v>
      </c>
    </row>
    <row r="23" spans="1:11" x14ac:dyDescent="0.25">
      <c r="A23" s="19">
        <v>2</v>
      </c>
      <c r="B23" s="14">
        <v>9137906</v>
      </c>
      <c r="C23" s="15" t="s">
        <v>19</v>
      </c>
      <c r="D23" s="16" t="s">
        <v>18</v>
      </c>
      <c r="E23" s="17">
        <v>1</v>
      </c>
      <c r="F23" s="21"/>
      <c r="G23" s="22">
        <f t="shared" ref="G23:G83" si="0">E23*F23</f>
        <v>0</v>
      </c>
      <c r="H23" s="22"/>
      <c r="I23" s="22">
        <f>G23/100*H23+F23</f>
        <v>0</v>
      </c>
      <c r="J23" s="39"/>
      <c r="K23" s="58">
        <f t="shared" ref="K23:K83" si="1">J23*E23</f>
        <v>0</v>
      </c>
    </row>
    <row r="24" spans="1:11" ht="21" x14ac:dyDescent="0.25">
      <c r="A24" s="19">
        <v>3</v>
      </c>
      <c r="B24" s="14">
        <v>9151011</v>
      </c>
      <c r="C24" s="15" t="s">
        <v>20</v>
      </c>
      <c r="D24" s="16" t="s">
        <v>18</v>
      </c>
      <c r="E24" s="17">
        <v>1</v>
      </c>
      <c r="F24" s="21"/>
      <c r="G24" s="22">
        <f t="shared" si="0"/>
        <v>0</v>
      </c>
      <c r="H24" s="22"/>
      <c r="I24" s="22">
        <f t="shared" ref="I24:I83" si="2">G24/100*H24+F24</f>
        <v>0</v>
      </c>
      <c r="J24" s="39"/>
      <c r="K24" s="58">
        <f t="shared" si="1"/>
        <v>0</v>
      </c>
    </row>
    <row r="25" spans="1:11" ht="21" x14ac:dyDescent="0.25">
      <c r="A25" s="19">
        <v>4</v>
      </c>
      <c r="B25" s="14"/>
      <c r="C25" s="15" t="s">
        <v>21</v>
      </c>
      <c r="D25" s="16" t="s">
        <v>18</v>
      </c>
      <c r="E25" s="17">
        <v>1</v>
      </c>
      <c r="F25" s="21"/>
      <c r="G25" s="22">
        <f t="shared" si="0"/>
        <v>0</v>
      </c>
      <c r="H25" s="22"/>
      <c r="I25" s="22">
        <f t="shared" si="2"/>
        <v>0</v>
      </c>
      <c r="J25" s="39"/>
      <c r="K25" s="58">
        <f t="shared" si="1"/>
        <v>0</v>
      </c>
    </row>
    <row r="26" spans="1:11" x14ac:dyDescent="0.25">
      <c r="A26" s="19">
        <v>5</v>
      </c>
      <c r="B26" s="14"/>
      <c r="C26" s="15" t="s">
        <v>22</v>
      </c>
      <c r="D26" s="16" t="s">
        <v>23</v>
      </c>
      <c r="E26" s="17">
        <v>1</v>
      </c>
      <c r="F26" s="21"/>
      <c r="G26" s="22">
        <f t="shared" si="0"/>
        <v>0</v>
      </c>
      <c r="H26" s="22"/>
      <c r="I26" s="22">
        <f t="shared" si="2"/>
        <v>0</v>
      </c>
      <c r="J26" s="39"/>
      <c r="K26" s="58">
        <f t="shared" si="1"/>
        <v>0</v>
      </c>
    </row>
    <row r="27" spans="1:11" ht="31.5" x14ac:dyDescent="0.25">
      <c r="A27" s="19">
        <v>6</v>
      </c>
      <c r="B27" s="14"/>
      <c r="C27" s="15" t="s">
        <v>24</v>
      </c>
      <c r="D27" s="16" t="s">
        <v>23</v>
      </c>
      <c r="E27" s="17">
        <v>1</v>
      </c>
      <c r="F27" s="21"/>
      <c r="G27" s="22">
        <f t="shared" si="0"/>
        <v>0</v>
      </c>
      <c r="H27" s="22"/>
      <c r="I27" s="22">
        <f t="shared" si="2"/>
        <v>0</v>
      </c>
      <c r="J27" s="39"/>
      <c r="K27" s="58">
        <f t="shared" si="1"/>
        <v>0</v>
      </c>
    </row>
    <row r="28" spans="1:11" ht="31.5" x14ac:dyDescent="0.25">
      <c r="A28" s="19">
        <v>7</v>
      </c>
      <c r="B28" s="14"/>
      <c r="C28" s="15" t="s">
        <v>25</v>
      </c>
      <c r="D28" s="16" t="s">
        <v>26</v>
      </c>
      <c r="E28" s="17">
        <v>10</v>
      </c>
      <c r="F28" s="21"/>
      <c r="G28" s="22">
        <f t="shared" si="0"/>
        <v>0</v>
      </c>
      <c r="H28" s="22"/>
      <c r="I28" s="22">
        <f t="shared" si="2"/>
        <v>0</v>
      </c>
      <c r="J28" s="39"/>
      <c r="K28" s="58">
        <f t="shared" si="1"/>
        <v>0</v>
      </c>
    </row>
    <row r="29" spans="1:11" x14ac:dyDescent="0.25">
      <c r="A29" s="19">
        <v>8</v>
      </c>
      <c r="B29" s="14"/>
      <c r="C29" s="15" t="s">
        <v>27</v>
      </c>
      <c r="D29" s="16" t="s">
        <v>18</v>
      </c>
      <c r="E29" s="17">
        <v>1</v>
      </c>
      <c r="F29" s="21"/>
      <c r="G29" s="22">
        <f t="shared" si="0"/>
        <v>0</v>
      </c>
      <c r="H29" s="22"/>
      <c r="I29" s="22">
        <f t="shared" si="2"/>
        <v>0</v>
      </c>
      <c r="J29" s="39"/>
      <c r="K29" s="58">
        <f t="shared" si="1"/>
        <v>0</v>
      </c>
    </row>
    <row r="30" spans="1:11" x14ac:dyDescent="0.25">
      <c r="A30" s="13" t="s">
        <v>28</v>
      </c>
      <c r="B30" s="14"/>
      <c r="C30" s="15"/>
      <c r="D30" s="16"/>
      <c r="E30" s="17"/>
      <c r="F30" s="21"/>
      <c r="G30" s="22"/>
      <c r="H30" s="22"/>
      <c r="I30" s="22"/>
      <c r="J30" s="39"/>
      <c r="K30" s="58"/>
    </row>
    <row r="31" spans="1:11" ht="31.5" x14ac:dyDescent="0.25">
      <c r="A31" s="19">
        <v>9</v>
      </c>
      <c r="B31" s="14" t="s">
        <v>29</v>
      </c>
      <c r="C31" s="15" t="s">
        <v>30</v>
      </c>
      <c r="D31" s="16" t="s">
        <v>18</v>
      </c>
      <c r="E31" s="17">
        <v>6</v>
      </c>
      <c r="F31" s="21"/>
      <c r="G31" s="22">
        <f t="shared" si="0"/>
        <v>0</v>
      </c>
      <c r="H31" s="22"/>
      <c r="I31" s="22">
        <f t="shared" si="2"/>
        <v>0</v>
      </c>
      <c r="J31" s="39"/>
      <c r="K31" s="58">
        <f t="shared" si="1"/>
        <v>0</v>
      </c>
    </row>
    <row r="32" spans="1:11" x14ac:dyDescent="0.25">
      <c r="A32" s="19">
        <v>10</v>
      </c>
      <c r="B32" s="14" t="s">
        <v>31</v>
      </c>
      <c r="C32" s="15" t="s">
        <v>32</v>
      </c>
      <c r="D32" s="16" t="s">
        <v>18</v>
      </c>
      <c r="E32" s="17">
        <v>3</v>
      </c>
      <c r="F32" s="21"/>
      <c r="G32" s="22">
        <f t="shared" si="0"/>
        <v>0</v>
      </c>
      <c r="H32" s="22"/>
      <c r="I32" s="22">
        <f t="shared" si="2"/>
        <v>0</v>
      </c>
      <c r="J32" s="39"/>
      <c r="K32" s="58">
        <f t="shared" si="1"/>
        <v>0</v>
      </c>
    </row>
    <row r="33" spans="1:11" x14ac:dyDescent="0.25">
      <c r="A33" s="19">
        <v>11</v>
      </c>
      <c r="B33" s="23"/>
      <c r="C33" s="24" t="s">
        <v>33</v>
      </c>
      <c r="D33" s="25" t="s">
        <v>26</v>
      </c>
      <c r="E33" s="26">
        <f>105+60+98+98+80+70+104+200</f>
        <v>815</v>
      </c>
      <c r="F33" s="21"/>
      <c r="G33" s="22">
        <f t="shared" si="0"/>
        <v>0</v>
      </c>
      <c r="H33" s="22"/>
      <c r="I33" s="22">
        <f t="shared" si="2"/>
        <v>0</v>
      </c>
      <c r="J33" s="39"/>
      <c r="K33" s="58">
        <f t="shared" si="1"/>
        <v>0</v>
      </c>
    </row>
    <row r="34" spans="1:11" x14ac:dyDescent="0.25">
      <c r="A34" s="19">
        <v>12</v>
      </c>
      <c r="B34" s="23"/>
      <c r="C34" s="24" t="s">
        <v>34</v>
      </c>
      <c r="D34" s="25" t="s">
        <v>26</v>
      </c>
      <c r="E34" s="26">
        <f>98+80+70</f>
        <v>248</v>
      </c>
      <c r="F34" s="21"/>
      <c r="G34" s="22">
        <f t="shared" si="0"/>
        <v>0</v>
      </c>
      <c r="H34" s="22"/>
      <c r="I34" s="22">
        <f t="shared" si="2"/>
        <v>0</v>
      </c>
      <c r="J34" s="39"/>
      <c r="K34" s="58">
        <f t="shared" si="1"/>
        <v>0</v>
      </c>
    </row>
    <row r="35" spans="1:11" ht="21" x14ac:dyDescent="0.25">
      <c r="A35" s="19">
        <v>13</v>
      </c>
      <c r="B35" s="14" t="s">
        <v>35</v>
      </c>
      <c r="C35" s="15" t="s">
        <v>36</v>
      </c>
      <c r="D35" s="16" t="s">
        <v>26</v>
      </c>
      <c r="E35" s="17">
        <v>20</v>
      </c>
      <c r="F35" s="21"/>
      <c r="G35" s="22">
        <f t="shared" si="0"/>
        <v>0</v>
      </c>
      <c r="H35" s="22"/>
      <c r="I35" s="22">
        <f t="shared" si="2"/>
        <v>0</v>
      </c>
      <c r="J35" s="39"/>
      <c r="K35" s="58">
        <f t="shared" si="1"/>
        <v>0</v>
      </c>
    </row>
    <row r="36" spans="1:11" ht="21" x14ac:dyDescent="0.25">
      <c r="A36" s="19">
        <v>14</v>
      </c>
      <c r="B36" s="14" t="s">
        <v>37</v>
      </c>
      <c r="C36" s="15" t="s">
        <v>38</v>
      </c>
      <c r="D36" s="16" t="s">
        <v>26</v>
      </c>
      <c r="E36" s="17">
        <v>20</v>
      </c>
      <c r="F36" s="21"/>
      <c r="G36" s="22">
        <f t="shared" si="0"/>
        <v>0</v>
      </c>
      <c r="H36" s="22"/>
      <c r="I36" s="22">
        <f t="shared" si="2"/>
        <v>0</v>
      </c>
      <c r="J36" s="39"/>
      <c r="K36" s="58">
        <f t="shared" si="1"/>
        <v>0</v>
      </c>
    </row>
    <row r="37" spans="1:11" ht="21" x14ac:dyDescent="0.25">
      <c r="A37" s="19">
        <v>15</v>
      </c>
      <c r="B37" s="14" t="s">
        <v>39</v>
      </c>
      <c r="C37" s="15" t="s">
        <v>40</v>
      </c>
      <c r="D37" s="16" t="s">
        <v>18</v>
      </c>
      <c r="E37" s="17">
        <v>10</v>
      </c>
      <c r="F37" s="21"/>
      <c r="G37" s="22">
        <f t="shared" si="0"/>
        <v>0</v>
      </c>
      <c r="H37" s="22"/>
      <c r="I37" s="22">
        <f t="shared" si="2"/>
        <v>0</v>
      </c>
      <c r="J37" s="39"/>
      <c r="K37" s="58">
        <f t="shared" si="1"/>
        <v>0</v>
      </c>
    </row>
    <row r="38" spans="1:11" ht="21" x14ac:dyDescent="0.25">
      <c r="A38" s="19">
        <v>16</v>
      </c>
      <c r="B38" s="14" t="s">
        <v>41</v>
      </c>
      <c r="C38" s="15" t="s">
        <v>42</v>
      </c>
      <c r="D38" s="16" t="s">
        <v>18</v>
      </c>
      <c r="E38" s="17">
        <v>20</v>
      </c>
      <c r="F38" s="21"/>
      <c r="G38" s="22">
        <f t="shared" si="0"/>
        <v>0</v>
      </c>
      <c r="H38" s="22"/>
      <c r="I38" s="22">
        <f t="shared" si="2"/>
        <v>0</v>
      </c>
      <c r="J38" s="39"/>
      <c r="K38" s="58">
        <f t="shared" si="1"/>
        <v>0</v>
      </c>
    </row>
    <row r="39" spans="1:11" ht="31.5" x14ac:dyDescent="0.25">
      <c r="A39" s="19">
        <v>17</v>
      </c>
      <c r="B39" s="14"/>
      <c r="C39" s="15" t="s">
        <v>43</v>
      </c>
      <c r="D39" s="16" t="s">
        <v>18</v>
      </c>
      <c r="E39" s="17">
        <v>1</v>
      </c>
      <c r="F39" s="21"/>
      <c r="G39" s="22">
        <f t="shared" si="0"/>
        <v>0</v>
      </c>
      <c r="H39" s="22"/>
      <c r="I39" s="22">
        <f t="shared" si="2"/>
        <v>0</v>
      </c>
      <c r="J39" s="39"/>
      <c r="K39" s="58">
        <f t="shared" si="1"/>
        <v>0</v>
      </c>
    </row>
    <row r="40" spans="1:11" ht="21" x14ac:dyDescent="0.25">
      <c r="A40" s="19">
        <v>18</v>
      </c>
      <c r="B40" s="14"/>
      <c r="C40" s="15" t="s">
        <v>44</v>
      </c>
      <c r="D40" s="16" t="s">
        <v>26</v>
      </c>
      <c r="E40" s="17">
        <v>13</v>
      </c>
      <c r="F40" s="21"/>
      <c r="G40" s="22">
        <f t="shared" si="0"/>
        <v>0</v>
      </c>
      <c r="H40" s="22"/>
      <c r="I40" s="22">
        <f t="shared" si="2"/>
        <v>0</v>
      </c>
      <c r="J40" s="39"/>
      <c r="K40" s="58">
        <f t="shared" si="1"/>
        <v>0</v>
      </c>
    </row>
    <row r="41" spans="1:11" ht="21" x14ac:dyDescent="0.25">
      <c r="A41" s="19">
        <v>19</v>
      </c>
      <c r="B41" s="14"/>
      <c r="C41" s="15" t="s">
        <v>45</v>
      </c>
      <c r="D41" s="16" t="s">
        <v>18</v>
      </c>
      <c r="E41" s="17">
        <v>2</v>
      </c>
      <c r="F41" s="21"/>
      <c r="G41" s="22">
        <f t="shared" si="0"/>
        <v>0</v>
      </c>
      <c r="H41" s="22"/>
      <c r="I41" s="22">
        <f t="shared" si="2"/>
        <v>0</v>
      </c>
      <c r="J41" s="39"/>
      <c r="K41" s="58">
        <f t="shared" si="1"/>
        <v>0</v>
      </c>
    </row>
    <row r="42" spans="1:11" x14ac:dyDescent="0.25">
      <c r="A42" s="19">
        <v>20</v>
      </c>
      <c r="B42" s="14"/>
      <c r="C42" s="15" t="s">
        <v>46</v>
      </c>
      <c r="D42" s="16" t="s">
        <v>26</v>
      </c>
      <c r="E42" s="17">
        <v>22</v>
      </c>
      <c r="F42" s="21"/>
      <c r="G42" s="22">
        <f t="shared" si="0"/>
        <v>0</v>
      </c>
      <c r="H42" s="22"/>
      <c r="I42" s="22">
        <f t="shared" si="2"/>
        <v>0</v>
      </c>
      <c r="J42" s="39"/>
      <c r="K42" s="58">
        <f t="shared" si="1"/>
        <v>0</v>
      </c>
    </row>
    <row r="43" spans="1:11" ht="21" x14ac:dyDescent="0.25">
      <c r="A43" s="19">
        <v>21</v>
      </c>
      <c r="B43" s="14"/>
      <c r="C43" s="15" t="s">
        <v>47</v>
      </c>
      <c r="D43" s="16" t="s">
        <v>18</v>
      </c>
      <c r="E43" s="17">
        <v>1</v>
      </c>
      <c r="F43" s="21"/>
      <c r="G43" s="22">
        <f t="shared" si="0"/>
        <v>0</v>
      </c>
      <c r="H43" s="22"/>
      <c r="I43" s="22">
        <f t="shared" si="2"/>
        <v>0</v>
      </c>
      <c r="J43" s="39"/>
      <c r="K43" s="58">
        <f t="shared" si="1"/>
        <v>0</v>
      </c>
    </row>
    <row r="44" spans="1:11" x14ac:dyDescent="0.25">
      <c r="A44" s="13" t="s">
        <v>48</v>
      </c>
      <c r="B44" s="14"/>
      <c r="C44" s="15"/>
      <c r="D44" s="16"/>
      <c r="E44" s="17"/>
      <c r="F44" s="21"/>
      <c r="G44" s="22"/>
      <c r="H44" s="22"/>
      <c r="I44" s="22"/>
      <c r="J44" s="39"/>
      <c r="K44" s="58"/>
    </row>
    <row r="45" spans="1:11" ht="31.5" x14ac:dyDescent="0.25">
      <c r="A45" s="19">
        <v>22</v>
      </c>
      <c r="B45" s="20" t="s">
        <v>49</v>
      </c>
      <c r="C45" s="15" t="s">
        <v>50</v>
      </c>
      <c r="D45" s="16" t="s">
        <v>18</v>
      </c>
      <c r="E45" s="17">
        <v>11</v>
      </c>
      <c r="F45" s="21"/>
      <c r="G45" s="22">
        <f t="shared" si="0"/>
        <v>0</v>
      </c>
      <c r="H45" s="22"/>
      <c r="I45" s="22">
        <f t="shared" si="2"/>
        <v>0</v>
      </c>
      <c r="J45" s="39"/>
      <c r="K45" s="58">
        <f t="shared" si="1"/>
        <v>0</v>
      </c>
    </row>
    <row r="46" spans="1:11" ht="21" x14ac:dyDescent="0.25">
      <c r="A46" s="19">
        <v>23</v>
      </c>
      <c r="B46" s="20" t="s">
        <v>51</v>
      </c>
      <c r="C46" s="15" t="s">
        <v>52</v>
      </c>
      <c r="D46" s="16" t="s">
        <v>26</v>
      </c>
      <c r="E46" s="17">
        <f>70+40+72+18</f>
        <v>200</v>
      </c>
      <c r="F46" s="21"/>
      <c r="G46" s="22">
        <f t="shared" si="0"/>
        <v>0</v>
      </c>
      <c r="H46" s="22"/>
      <c r="I46" s="22">
        <f t="shared" si="2"/>
        <v>0</v>
      </c>
      <c r="J46" s="39"/>
      <c r="K46" s="58">
        <f t="shared" si="1"/>
        <v>0</v>
      </c>
    </row>
    <row r="47" spans="1:11" ht="21" x14ac:dyDescent="0.25">
      <c r="A47" s="19">
        <v>24</v>
      </c>
      <c r="B47" s="20" t="s">
        <v>53</v>
      </c>
      <c r="C47" s="15" t="s">
        <v>54</v>
      </c>
      <c r="D47" s="16" t="s">
        <v>26</v>
      </c>
      <c r="E47" s="17">
        <f>90+12</f>
        <v>102</v>
      </c>
      <c r="F47" s="21"/>
      <c r="G47" s="22">
        <f t="shared" si="0"/>
        <v>0</v>
      </c>
      <c r="H47" s="22"/>
      <c r="I47" s="22">
        <f t="shared" si="2"/>
        <v>0</v>
      </c>
      <c r="J47" s="39"/>
      <c r="K47" s="58">
        <f t="shared" si="1"/>
        <v>0</v>
      </c>
    </row>
    <row r="48" spans="1:11" x14ac:dyDescent="0.25">
      <c r="A48" s="19">
        <v>25</v>
      </c>
      <c r="B48" s="20"/>
      <c r="C48" s="15" t="s">
        <v>34</v>
      </c>
      <c r="D48" s="16" t="s">
        <v>26</v>
      </c>
      <c r="E48" s="17">
        <f>6+20+40+10+20+15+6+16+40+10+16+15+6+12+40+10+12+15+6+8+40+10+8+15+36+13+28+13+28+13+28+36+36+36+36+20+20+30+30+40+40</f>
        <v>879</v>
      </c>
      <c r="F48" s="21"/>
      <c r="G48" s="22">
        <f t="shared" si="0"/>
        <v>0</v>
      </c>
      <c r="H48" s="22"/>
      <c r="I48" s="22">
        <f t="shared" si="2"/>
        <v>0</v>
      </c>
      <c r="J48" s="39"/>
      <c r="K48" s="58">
        <f t="shared" si="1"/>
        <v>0</v>
      </c>
    </row>
    <row r="49" spans="1:11" x14ac:dyDescent="0.25">
      <c r="A49" s="19">
        <v>26</v>
      </c>
      <c r="B49" s="20"/>
      <c r="C49" s="15" t="s">
        <v>55</v>
      </c>
      <c r="D49" s="16" t="s">
        <v>18</v>
      </c>
      <c r="E49" s="17">
        <v>38</v>
      </c>
      <c r="F49" s="21"/>
      <c r="G49" s="22">
        <f t="shared" si="0"/>
        <v>0</v>
      </c>
      <c r="H49" s="22"/>
      <c r="I49" s="22">
        <f t="shared" si="2"/>
        <v>0</v>
      </c>
      <c r="J49" s="39"/>
      <c r="K49" s="58">
        <f t="shared" si="1"/>
        <v>0</v>
      </c>
    </row>
    <row r="50" spans="1:11" x14ac:dyDescent="0.25">
      <c r="A50" s="19">
        <v>27</v>
      </c>
      <c r="B50" s="20"/>
      <c r="C50" s="15" t="s">
        <v>56</v>
      </c>
      <c r="D50" s="16" t="s">
        <v>18</v>
      </c>
      <c r="E50" s="17">
        <v>304</v>
      </c>
      <c r="F50" s="21"/>
      <c r="G50" s="22">
        <f t="shared" si="0"/>
        <v>0</v>
      </c>
      <c r="H50" s="22"/>
      <c r="I50" s="22">
        <f t="shared" si="2"/>
        <v>0</v>
      </c>
      <c r="J50" s="39"/>
      <c r="K50" s="58">
        <f t="shared" si="1"/>
        <v>0</v>
      </c>
    </row>
    <row r="51" spans="1:11" x14ac:dyDescent="0.25">
      <c r="A51" s="19">
        <v>28</v>
      </c>
      <c r="B51" s="20"/>
      <c r="C51" s="15" t="s">
        <v>57</v>
      </c>
      <c r="D51" s="16" t="s">
        <v>18</v>
      </c>
      <c r="E51" s="17">
        <v>38</v>
      </c>
      <c r="F51" s="21"/>
      <c r="G51" s="22">
        <f t="shared" si="0"/>
        <v>0</v>
      </c>
      <c r="H51" s="22"/>
      <c r="I51" s="22">
        <f t="shared" si="2"/>
        <v>0</v>
      </c>
      <c r="J51" s="39"/>
      <c r="K51" s="58">
        <f t="shared" si="1"/>
        <v>0</v>
      </c>
    </row>
    <row r="52" spans="1:11" ht="21" x14ac:dyDescent="0.25">
      <c r="A52" s="19">
        <v>29</v>
      </c>
      <c r="B52" s="20"/>
      <c r="C52" s="15" t="s">
        <v>58</v>
      </c>
      <c r="D52" s="16" t="s">
        <v>18</v>
      </c>
      <c r="E52" s="17">
        <v>38</v>
      </c>
      <c r="F52" s="21"/>
      <c r="G52" s="22">
        <f t="shared" si="0"/>
        <v>0</v>
      </c>
      <c r="H52" s="22"/>
      <c r="I52" s="22">
        <f t="shared" si="2"/>
        <v>0</v>
      </c>
      <c r="J52" s="39"/>
      <c r="K52" s="58">
        <f t="shared" si="1"/>
        <v>0</v>
      </c>
    </row>
    <row r="53" spans="1:11" x14ac:dyDescent="0.25">
      <c r="A53" s="19">
        <v>30</v>
      </c>
      <c r="B53" s="20"/>
      <c r="C53" s="15" t="s">
        <v>59</v>
      </c>
      <c r="D53" s="16" t="s">
        <v>26</v>
      </c>
      <c r="E53" s="17">
        <v>38</v>
      </c>
      <c r="F53" s="21"/>
      <c r="G53" s="22">
        <f t="shared" si="0"/>
        <v>0</v>
      </c>
      <c r="H53" s="22"/>
      <c r="I53" s="22">
        <f t="shared" si="2"/>
        <v>0</v>
      </c>
      <c r="J53" s="39"/>
      <c r="K53" s="58">
        <f t="shared" si="1"/>
        <v>0</v>
      </c>
    </row>
    <row r="54" spans="1:11" x14ac:dyDescent="0.25">
      <c r="A54" s="19">
        <v>31</v>
      </c>
      <c r="B54" s="20"/>
      <c r="C54" s="15" t="s">
        <v>60</v>
      </c>
      <c r="D54" s="16" t="s">
        <v>18</v>
      </c>
      <c r="E54" s="17">
        <v>52</v>
      </c>
      <c r="F54" s="21"/>
      <c r="G54" s="22">
        <f t="shared" si="0"/>
        <v>0</v>
      </c>
      <c r="H54" s="22"/>
      <c r="I54" s="22">
        <f t="shared" si="2"/>
        <v>0</v>
      </c>
      <c r="J54" s="39"/>
      <c r="K54" s="58">
        <f t="shared" si="1"/>
        <v>0</v>
      </c>
    </row>
    <row r="55" spans="1:11" x14ac:dyDescent="0.25">
      <c r="A55" s="13" t="s">
        <v>61</v>
      </c>
      <c r="B55" s="14"/>
      <c r="C55" s="15"/>
      <c r="D55" s="16"/>
      <c r="E55" s="17"/>
      <c r="F55" s="21"/>
      <c r="G55" s="22"/>
      <c r="H55" s="22"/>
      <c r="I55" s="22"/>
      <c r="J55" s="39"/>
      <c r="K55" s="58"/>
    </row>
    <row r="56" spans="1:11" x14ac:dyDescent="0.25">
      <c r="A56" s="19">
        <v>32</v>
      </c>
      <c r="B56" s="20" t="s">
        <v>62</v>
      </c>
      <c r="C56" s="15" t="s">
        <v>63</v>
      </c>
      <c r="D56" s="16" t="s">
        <v>18</v>
      </c>
      <c r="E56" s="17">
        <v>6</v>
      </c>
      <c r="F56" s="21"/>
      <c r="G56" s="22">
        <f t="shared" si="0"/>
        <v>0</v>
      </c>
      <c r="H56" s="22"/>
      <c r="I56" s="22">
        <f t="shared" si="2"/>
        <v>0</v>
      </c>
      <c r="J56" s="39"/>
      <c r="K56" s="58">
        <f t="shared" si="1"/>
        <v>0</v>
      </c>
    </row>
    <row r="57" spans="1:11" ht="21" x14ac:dyDescent="0.25">
      <c r="A57" s="19">
        <v>33</v>
      </c>
      <c r="B57" s="20" t="s">
        <v>64</v>
      </c>
      <c r="C57" s="15" t="s">
        <v>65</v>
      </c>
      <c r="D57" s="16" t="s">
        <v>18</v>
      </c>
      <c r="E57" s="17">
        <v>2</v>
      </c>
      <c r="F57" s="21"/>
      <c r="G57" s="22">
        <f t="shared" si="0"/>
        <v>0</v>
      </c>
      <c r="H57" s="22"/>
      <c r="I57" s="22">
        <f t="shared" si="2"/>
        <v>0</v>
      </c>
      <c r="J57" s="39"/>
      <c r="K57" s="58">
        <f t="shared" si="1"/>
        <v>0</v>
      </c>
    </row>
    <row r="58" spans="1:11" x14ac:dyDescent="0.25">
      <c r="A58" s="19">
        <v>34</v>
      </c>
      <c r="B58" s="20" t="s">
        <v>66</v>
      </c>
      <c r="C58" s="15" t="s">
        <v>67</v>
      </c>
      <c r="D58" s="16" t="s">
        <v>18</v>
      </c>
      <c r="E58" s="17">
        <v>2</v>
      </c>
      <c r="F58" s="21"/>
      <c r="G58" s="22">
        <f t="shared" si="0"/>
        <v>0</v>
      </c>
      <c r="H58" s="22"/>
      <c r="I58" s="22">
        <f t="shared" si="2"/>
        <v>0</v>
      </c>
      <c r="J58" s="39"/>
      <c r="K58" s="58">
        <f t="shared" si="1"/>
        <v>0</v>
      </c>
    </row>
    <row r="59" spans="1:11" ht="22.5" x14ac:dyDescent="0.25">
      <c r="A59" s="19">
        <v>35</v>
      </c>
      <c r="B59" s="20" t="s">
        <v>68</v>
      </c>
      <c r="C59" s="24" t="s">
        <v>69</v>
      </c>
      <c r="D59" s="16" t="s">
        <v>18</v>
      </c>
      <c r="E59" s="17">
        <v>2</v>
      </c>
      <c r="F59" s="21"/>
      <c r="G59" s="22">
        <f t="shared" si="0"/>
        <v>0</v>
      </c>
      <c r="H59" s="22"/>
      <c r="I59" s="22">
        <f t="shared" si="2"/>
        <v>0</v>
      </c>
      <c r="J59" s="39"/>
      <c r="K59" s="58">
        <f t="shared" si="1"/>
        <v>0</v>
      </c>
    </row>
    <row r="60" spans="1:11" x14ac:dyDescent="0.25">
      <c r="A60" s="19">
        <v>36</v>
      </c>
      <c r="B60" s="20"/>
      <c r="C60" s="24" t="s">
        <v>70</v>
      </c>
      <c r="D60" s="16" t="s">
        <v>18</v>
      </c>
      <c r="E60" s="17">
        <v>1</v>
      </c>
      <c r="F60" s="21"/>
      <c r="G60" s="22">
        <f t="shared" si="0"/>
        <v>0</v>
      </c>
      <c r="H60" s="22"/>
      <c r="I60" s="22">
        <f t="shared" si="2"/>
        <v>0</v>
      </c>
      <c r="J60" s="39"/>
      <c r="K60" s="58">
        <f t="shared" si="1"/>
        <v>0</v>
      </c>
    </row>
    <row r="61" spans="1:11" ht="22.5" x14ac:dyDescent="0.25">
      <c r="A61" s="19">
        <v>37</v>
      </c>
      <c r="B61" s="20"/>
      <c r="C61" s="24" t="s">
        <v>71</v>
      </c>
      <c r="D61" s="16" t="s">
        <v>18</v>
      </c>
      <c r="E61" s="17">
        <v>6</v>
      </c>
      <c r="F61" s="21"/>
      <c r="G61" s="22">
        <f t="shared" si="0"/>
        <v>0</v>
      </c>
      <c r="H61" s="22"/>
      <c r="I61" s="22">
        <f t="shared" si="2"/>
        <v>0</v>
      </c>
      <c r="J61" s="39"/>
      <c r="K61" s="58">
        <f t="shared" si="1"/>
        <v>0</v>
      </c>
    </row>
    <row r="62" spans="1:11" ht="22.5" x14ac:dyDescent="0.25">
      <c r="A62" s="19">
        <v>38</v>
      </c>
      <c r="B62" s="20"/>
      <c r="C62" s="24" t="s">
        <v>72</v>
      </c>
      <c r="D62" s="16" t="s">
        <v>18</v>
      </c>
      <c r="E62" s="17">
        <v>12</v>
      </c>
      <c r="F62" s="21"/>
      <c r="G62" s="22">
        <f t="shared" si="0"/>
        <v>0</v>
      </c>
      <c r="H62" s="22"/>
      <c r="I62" s="22">
        <f t="shared" si="2"/>
        <v>0</v>
      </c>
      <c r="J62" s="39"/>
      <c r="K62" s="58">
        <f t="shared" si="1"/>
        <v>0</v>
      </c>
    </row>
    <row r="63" spans="1:11" ht="22.5" x14ac:dyDescent="0.25">
      <c r="A63" s="19">
        <v>39</v>
      </c>
      <c r="B63" s="20"/>
      <c r="C63" s="24" t="s">
        <v>73</v>
      </c>
      <c r="D63" s="16" t="s">
        <v>18</v>
      </c>
      <c r="E63" s="17">
        <v>2</v>
      </c>
      <c r="F63" s="21"/>
      <c r="G63" s="22">
        <f t="shared" si="0"/>
        <v>0</v>
      </c>
      <c r="H63" s="22"/>
      <c r="I63" s="22">
        <f t="shared" si="2"/>
        <v>0</v>
      </c>
      <c r="J63" s="39"/>
      <c r="K63" s="58">
        <f t="shared" si="1"/>
        <v>0</v>
      </c>
    </row>
    <row r="64" spans="1:11" ht="33.75" x14ac:dyDescent="0.25">
      <c r="A64" s="19">
        <v>40</v>
      </c>
      <c r="B64" s="20"/>
      <c r="C64" s="24" t="s">
        <v>74</v>
      </c>
      <c r="D64" s="16" t="s">
        <v>18</v>
      </c>
      <c r="E64" s="17">
        <v>6</v>
      </c>
      <c r="F64" s="21"/>
      <c r="G64" s="22">
        <f t="shared" si="0"/>
        <v>0</v>
      </c>
      <c r="H64" s="22"/>
      <c r="I64" s="22">
        <f t="shared" si="2"/>
        <v>0</v>
      </c>
      <c r="J64" s="39"/>
      <c r="K64" s="58">
        <f t="shared" si="1"/>
        <v>0</v>
      </c>
    </row>
    <row r="65" spans="1:11" x14ac:dyDescent="0.25">
      <c r="A65" s="13" t="s">
        <v>75</v>
      </c>
      <c r="B65" s="14"/>
      <c r="C65" s="15"/>
      <c r="D65" s="16"/>
      <c r="E65" s="17"/>
      <c r="F65" s="21"/>
      <c r="G65" s="22"/>
      <c r="H65" s="22"/>
      <c r="I65" s="22"/>
      <c r="J65" s="39"/>
      <c r="K65" s="58"/>
    </row>
    <row r="66" spans="1:11" ht="22.5" x14ac:dyDescent="0.25">
      <c r="A66" s="19">
        <v>41</v>
      </c>
      <c r="B66" s="20" t="s">
        <v>76</v>
      </c>
      <c r="C66" s="24" t="s">
        <v>77</v>
      </c>
      <c r="D66" s="16" t="s">
        <v>18</v>
      </c>
      <c r="E66" s="17">
        <v>1</v>
      </c>
      <c r="F66" s="21"/>
      <c r="G66" s="22">
        <f t="shared" si="0"/>
        <v>0</v>
      </c>
      <c r="H66" s="22"/>
      <c r="I66" s="22">
        <f t="shared" si="2"/>
        <v>0</v>
      </c>
      <c r="J66" s="39"/>
      <c r="K66" s="58">
        <f t="shared" si="1"/>
        <v>0</v>
      </c>
    </row>
    <row r="67" spans="1:11" x14ac:dyDescent="0.25">
      <c r="A67" s="19">
        <v>42</v>
      </c>
      <c r="B67" s="20" t="s">
        <v>78</v>
      </c>
      <c r="C67" s="24" t="s">
        <v>79</v>
      </c>
      <c r="D67" s="16" t="s">
        <v>18</v>
      </c>
      <c r="E67" s="17">
        <v>2</v>
      </c>
      <c r="F67" s="21"/>
      <c r="G67" s="22">
        <f t="shared" si="0"/>
        <v>0</v>
      </c>
      <c r="H67" s="22"/>
      <c r="I67" s="22">
        <f t="shared" si="2"/>
        <v>0</v>
      </c>
      <c r="J67" s="39"/>
      <c r="K67" s="58">
        <f t="shared" si="1"/>
        <v>0</v>
      </c>
    </row>
    <row r="68" spans="1:11" x14ac:dyDescent="0.25">
      <c r="A68" s="19">
        <v>43</v>
      </c>
      <c r="B68" s="20" t="s">
        <v>80</v>
      </c>
      <c r="C68" s="24" t="s">
        <v>81</v>
      </c>
      <c r="D68" s="16" t="s">
        <v>18</v>
      </c>
      <c r="E68" s="17">
        <v>1</v>
      </c>
      <c r="F68" s="21"/>
      <c r="G68" s="22">
        <f t="shared" si="0"/>
        <v>0</v>
      </c>
      <c r="H68" s="22"/>
      <c r="I68" s="22">
        <f t="shared" si="2"/>
        <v>0</v>
      </c>
      <c r="J68" s="39"/>
      <c r="K68" s="58">
        <f t="shared" si="1"/>
        <v>0</v>
      </c>
    </row>
    <row r="69" spans="1:11" ht="22.5" x14ac:dyDescent="0.25">
      <c r="A69" s="19">
        <v>44</v>
      </c>
      <c r="B69" s="20" t="s">
        <v>82</v>
      </c>
      <c r="C69" s="24" t="s">
        <v>83</v>
      </c>
      <c r="D69" s="16" t="s">
        <v>18</v>
      </c>
      <c r="E69" s="17">
        <v>1</v>
      </c>
      <c r="F69" s="21"/>
      <c r="G69" s="22">
        <f t="shared" si="0"/>
        <v>0</v>
      </c>
      <c r="H69" s="22"/>
      <c r="I69" s="22">
        <f t="shared" si="2"/>
        <v>0</v>
      </c>
      <c r="J69" s="39"/>
      <c r="K69" s="58">
        <f t="shared" si="1"/>
        <v>0</v>
      </c>
    </row>
    <row r="70" spans="1:11" ht="49.5" x14ac:dyDescent="0.25">
      <c r="A70" s="19">
        <v>45</v>
      </c>
      <c r="B70" s="20" t="s">
        <v>84</v>
      </c>
      <c r="C70" s="27" t="s">
        <v>85</v>
      </c>
      <c r="D70" s="16" t="s">
        <v>18</v>
      </c>
      <c r="E70" s="17">
        <v>1</v>
      </c>
      <c r="F70" s="28"/>
      <c r="G70" s="22">
        <f t="shared" si="0"/>
        <v>0</v>
      </c>
      <c r="H70" s="29"/>
      <c r="I70" s="22">
        <f t="shared" si="2"/>
        <v>0</v>
      </c>
      <c r="J70" s="39"/>
      <c r="K70" s="58">
        <f t="shared" si="1"/>
        <v>0</v>
      </c>
    </row>
    <row r="71" spans="1:11" ht="81" x14ac:dyDescent="0.25">
      <c r="A71" s="19">
        <v>46</v>
      </c>
      <c r="B71" s="20" t="s">
        <v>86</v>
      </c>
      <c r="C71" s="24" t="s">
        <v>87</v>
      </c>
      <c r="D71" s="16" t="s">
        <v>18</v>
      </c>
      <c r="E71" s="17">
        <v>1</v>
      </c>
      <c r="F71" s="21"/>
      <c r="G71" s="22">
        <f t="shared" si="0"/>
        <v>0</v>
      </c>
      <c r="H71" s="22"/>
      <c r="I71" s="22">
        <f t="shared" si="2"/>
        <v>0</v>
      </c>
      <c r="J71" s="39"/>
      <c r="K71" s="58">
        <f t="shared" si="1"/>
        <v>0</v>
      </c>
    </row>
    <row r="72" spans="1:11" ht="101.25" x14ac:dyDescent="0.25">
      <c r="A72" s="19">
        <v>47</v>
      </c>
      <c r="B72" s="20" t="s">
        <v>88</v>
      </c>
      <c r="C72" s="24" t="s">
        <v>89</v>
      </c>
      <c r="D72" s="16" t="s">
        <v>18</v>
      </c>
      <c r="E72" s="17">
        <v>1</v>
      </c>
      <c r="F72" s="21"/>
      <c r="G72" s="22">
        <f t="shared" si="0"/>
        <v>0</v>
      </c>
      <c r="H72" s="22"/>
      <c r="I72" s="22">
        <f t="shared" si="2"/>
        <v>0</v>
      </c>
      <c r="J72" s="39"/>
      <c r="K72" s="58">
        <f t="shared" si="1"/>
        <v>0</v>
      </c>
    </row>
    <row r="73" spans="1:11" x14ac:dyDescent="0.25">
      <c r="A73" s="19">
        <v>48</v>
      </c>
      <c r="B73" s="20" t="s">
        <v>90</v>
      </c>
      <c r="C73" s="24" t="s">
        <v>91</v>
      </c>
      <c r="D73" s="16" t="s">
        <v>18</v>
      </c>
      <c r="E73" s="17">
        <v>1</v>
      </c>
      <c r="F73" s="21"/>
      <c r="G73" s="22">
        <f t="shared" si="0"/>
        <v>0</v>
      </c>
      <c r="H73" s="22"/>
      <c r="I73" s="22">
        <f t="shared" si="2"/>
        <v>0</v>
      </c>
      <c r="J73" s="39"/>
      <c r="K73" s="58">
        <f t="shared" si="1"/>
        <v>0</v>
      </c>
    </row>
    <row r="74" spans="1:11" x14ac:dyDescent="0.25">
      <c r="A74" s="19">
        <v>49</v>
      </c>
      <c r="B74" s="20" t="s">
        <v>92</v>
      </c>
      <c r="C74" s="24" t="s">
        <v>93</v>
      </c>
      <c r="D74" s="16" t="s">
        <v>18</v>
      </c>
      <c r="E74" s="17">
        <v>1</v>
      </c>
      <c r="F74" s="21"/>
      <c r="G74" s="22">
        <f t="shared" si="0"/>
        <v>0</v>
      </c>
      <c r="H74" s="22"/>
      <c r="I74" s="22">
        <f t="shared" si="2"/>
        <v>0</v>
      </c>
      <c r="J74" s="39"/>
      <c r="K74" s="58">
        <f t="shared" si="1"/>
        <v>0</v>
      </c>
    </row>
    <row r="75" spans="1:11" ht="22.5" x14ac:dyDescent="0.25">
      <c r="A75" s="19">
        <v>50</v>
      </c>
      <c r="B75" s="20" t="s">
        <v>94</v>
      </c>
      <c r="C75" s="24" t="s">
        <v>95</v>
      </c>
      <c r="D75" s="16" t="s">
        <v>18</v>
      </c>
      <c r="E75" s="17">
        <v>1</v>
      </c>
      <c r="F75" s="21"/>
      <c r="G75" s="22">
        <f t="shared" si="0"/>
        <v>0</v>
      </c>
      <c r="H75" s="22"/>
      <c r="I75" s="22">
        <f t="shared" si="2"/>
        <v>0</v>
      </c>
      <c r="J75" s="39"/>
      <c r="K75" s="58">
        <f t="shared" si="1"/>
        <v>0</v>
      </c>
    </row>
    <row r="76" spans="1:11" ht="22.5" x14ac:dyDescent="0.25">
      <c r="A76" s="19">
        <v>51</v>
      </c>
      <c r="B76" s="20"/>
      <c r="C76" s="24" t="s">
        <v>96</v>
      </c>
      <c r="D76" s="16" t="s">
        <v>18</v>
      </c>
      <c r="E76" s="17">
        <v>1</v>
      </c>
      <c r="F76" s="21"/>
      <c r="G76" s="22">
        <f t="shared" si="0"/>
        <v>0</v>
      </c>
      <c r="H76" s="22"/>
      <c r="I76" s="22">
        <f t="shared" si="2"/>
        <v>0</v>
      </c>
      <c r="J76" s="39"/>
      <c r="K76" s="58">
        <f t="shared" si="1"/>
        <v>0</v>
      </c>
    </row>
    <row r="77" spans="1:11" ht="18.75" x14ac:dyDescent="0.25">
      <c r="A77" s="19">
        <v>52</v>
      </c>
      <c r="B77" s="14"/>
      <c r="C77" s="15" t="s">
        <v>97</v>
      </c>
      <c r="D77" s="16" t="s">
        <v>18</v>
      </c>
      <c r="E77" s="17">
        <v>2</v>
      </c>
      <c r="F77" s="21"/>
      <c r="G77" s="22">
        <f t="shared" si="0"/>
        <v>0</v>
      </c>
      <c r="H77" s="22"/>
      <c r="I77" s="22">
        <f t="shared" si="2"/>
        <v>0</v>
      </c>
      <c r="J77" s="39"/>
      <c r="K77" s="58">
        <f t="shared" si="1"/>
        <v>0</v>
      </c>
    </row>
    <row r="78" spans="1:11" x14ac:dyDescent="0.25">
      <c r="A78" s="19">
        <v>53</v>
      </c>
      <c r="B78" s="14"/>
      <c r="C78" s="15" t="s">
        <v>98</v>
      </c>
      <c r="D78" s="16" t="s">
        <v>18</v>
      </c>
      <c r="E78" s="17">
        <v>1</v>
      </c>
      <c r="F78" s="21"/>
      <c r="G78" s="22">
        <f t="shared" si="0"/>
        <v>0</v>
      </c>
      <c r="H78" s="22"/>
      <c r="I78" s="22">
        <f t="shared" si="2"/>
        <v>0</v>
      </c>
      <c r="J78" s="39"/>
      <c r="K78" s="58">
        <f t="shared" si="1"/>
        <v>0</v>
      </c>
    </row>
    <row r="79" spans="1:11" x14ac:dyDescent="0.25">
      <c r="A79" s="13" t="s">
        <v>99</v>
      </c>
      <c r="B79" s="14"/>
      <c r="C79" s="15"/>
      <c r="D79" s="16"/>
      <c r="E79" s="17"/>
      <c r="F79" s="21"/>
      <c r="G79" s="22">
        <f t="shared" si="0"/>
        <v>0</v>
      </c>
      <c r="H79" s="22"/>
      <c r="I79" s="22">
        <f t="shared" si="2"/>
        <v>0</v>
      </c>
      <c r="J79" s="39"/>
      <c r="K79" s="58"/>
    </row>
    <row r="80" spans="1:11" ht="31.5" x14ac:dyDescent="0.25">
      <c r="A80" s="19">
        <v>54</v>
      </c>
      <c r="B80" s="14"/>
      <c r="C80" s="15" t="s">
        <v>100</v>
      </c>
      <c r="D80" s="16" t="s">
        <v>23</v>
      </c>
      <c r="E80" s="17">
        <v>1</v>
      </c>
      <c r="F80" s="21"/>
      <c r="G80" s="22">
        <f t="shared" si="0"/>
        <v>0</v>
      </c>
      <c r="H80" s="22"/>
      <c r="I80" s="22">
        <f t="shared" si="2"/>
        <v>0</v>
      </c>
      <c r="J80" s="39"/>
      <c r="K80" s="58">
        <f t="shared" si="1"/>
        <v>0</v>
      </c>
    </row>
    <row r="81" spans="1:11" ht="31.5" x14ac:dyDescent="0.25">
      <c r="A81" s="19">
        <v>55</v>
      </c>
      <c r="B81" s="14"/>
      <c r="C81" s="15" t="s">
        <v>101</v>
      </c>
      <c r="D81" s="16" t="s">
        <v>18</v>
      </c>
      <c r="E81" s="17">
        <v>1</v>
      </c>
      <c r="F81" s="21"/>
      <c r="G81" s="22">
        <f t="shared" si="0"/>
        <v>0</v>
      </c>
      <c r="H81" s="22"/>
      <c r="I81" s="22">
        <f t="shared" si="2"/>
        <v>0</v>
      </c>
      <c r="J81" s="39"/>
      <c r="K81" s="58">
        <f t="shared" si="1"/>
        <v>0</v>
      </c>
    </row>
    <row r="82" spans="1:11" ht="21" x14ac:dyDescent="0.25">
      <c r="A82" s="19">
        <v>56</v>
      </c>
      <c r="B82" s="14"/>
      <c r="C82" s="15" t="s">
        <v>102</v>
      </c>
      <c r="D82" s="16" t="s">
        <v>103</v>
      </c>
      <c r="E82" s="17">
        <v>2</v>
      </c>
      <c r="F82" s="21"/>
      <c r="G82" s="22">
        <f t="shared" si="0"/>
        <v>0</v>
      </c>
      <c r="H82" s="22"/>
      <c r="I82" s="22">
        <f t="shared" si="2"/>
        <v>0</v>
      </c>
      <c r="J82" s="39"/>
      <c r="K82" s="58">
        <f t="shared" si="1"/>
        <v>0</v>
      </c>
    </row>
    <row r="83" spans="1:11" ht="21" x14ac:dyDescent="0.25">
      <c r="A83" s="19">
        <v>57</v>
      </c>
      <c r="B83" s="14"/>
      <c r="C83" s="15" t="s">
        <v>104</v>
      </c>
      <c r="D83" s="16" t="s">
        <v>103</v>
      </c>
      <c r="E83" s="17">
        <v>2</v>
      </c>
      <c r="F83" s="21"/>
      <c r="G83" s="22">
        <f t="shared" si="0"/>
        <v>0</v>
      </c>
      <c r="H83" s="22"/>
      <c r="I83" s="22">
        <f t="shared" si="2"/>
        <v>0</v>
      </c>
      <c r="J83" s="39"/>
      <c r="K83" s="58">
        <f t="shared" si="1"/>
        <v>0</v>
      </c>
    </row>
    <row r="84" spans="1:11" ht="16.5" thickBot="1" x14ac:dyDescent="0.3">
      <c r="A84" s="30"/>
      <c r="B84" s="30"/>
      <c r="C84" s="2"/>
      <c r="D84" s="2"/>
      <c r="E84" s="2"/>
      <c r="F84" s="2"/>
      <c r="G84" s="31"/>
      <c r="H84" s="31"/>
      <c r="I84" s="31"/>
    </row>
    <row r="85" spans="1:11" ht="15.75" x14ac:dyDescent="0.25">
      <c r="A85" s="30" t="s">
        <v>105</v>
      </c>
      <c r="B85" s="30" t="s">
        <v>106</v>
      </c>
      <c r="C85" s="2"/>
      <c r="D85" s="2"/>
      <c r="E85" s="2"/>
      <c r="F85" s="32"/>
      <c r="G85" s="33">
        <f>SUM(G22:G83)</f>
        <v>0</v>
      </c>
      <c r="H85" s="31"/>
      <c r="I85" s="31"/>
    </row>
    <row r="86" spans="1:11" ht="15.75" x14ac:dyDescent="0.25">
      <c r="A86" s="30"/>
      <c r="B86" s="30" t="s">
        <v>107</v>
      </c>
      <c r="C86" s="2"/>
      <c r="D86" s="2"/>
      <c r="E86" s="2"/>
      <c r="F86" s="34"/>
      <c r="G86" s="35"/>
      <c r="H86" s="31"/>
      <c r="I86" s="31"/>
    </row>
    <row r="87" spans="1:11" ht="16.5" thickBot="1" x14ac:dyDescent="0.3">
      <c r="A87" s="30" t="s">
        <v>108</v>
      </c>
      <c r="B87" s="30"/>
      <c r="C87" s="2"/>
      <c r="D87" s="2"/>
      <c r="E87" s="2"/>
      <c r="F87" s="36"/>
      <c r="G87" s="37">
        <f>SUM(G85:G86)</f>
        <v>0</v>
      </c>
      <c r="H87" s="31"/>
      <c r="I87" s="31"/>
    </row>
    <row r="89" spans="1:11" x14ac:dyDescent="0.25">
      <c r="A89" s="64" t="s">
        <v>119</v>
      </c>
      <c r="B89" s="63"/>
      <c r="C89" s="63"/>
      <c r="D89" s="63"/>
      <c r="E89" s="63"/>
      <c r="F89" s="63"/>
      <c r="G89" s="63"/>
      <c r="H89" s="63"/>
      <c r="I89" s="63"/>
      <c r="J89" s="63"/>
      <c r="K89" s="63"/>
    </row>
    <row r="90" spans="1:11" ht="136.9" customHeight="1" x14ac:dyDescent="0.25">
      <c r="A90" s="65" t="s">
        <v>120</v>
      </c>
      <c r="B90" s="66"/>
      <c r="C90" s="66"/>
      <c r="D90" s="66"/>
      <c r="E90" s="66"/>
      <c r="F90" s="66"/>
      <c r="G90" s="66"/>
      <c r="H90" s="66"/>
      <c r="I90" s="66"/>
      <c r="J90" s="66"/>
      <c r="K90" s="66"/>
    </row>
    <row r="91" spans="1:11" x14ac:dyDescent="0.25">
      <c r="A91" s="62"/>
    </row>
  </sheetData>
  <mergeCells count="17">
    <mergeCell ref="A8:A9"/>
    <mergeCell ref="F8:F9"/>
    <mergeCell ref="G8:G9"/>
    <mergeCell ref="H8:H9"/>
    <mergeCell ref="B8:E9"/>
    <mergeCell ref="A90:K90"/>
    <mergeCell ref="A20:C20"/>
    <mergeCell ref="A18:A19"/>
    <mergeCell ref="B18:B19"/>
    <mergeCell ref="C18:C19"/>
    <mergeCell ref="D18:D19"/>
    <mergeCell ref="J18:K18"/>
    <mergeCell ref="G18:G19"/>
    <mergeCell ref="H18:H19"/>
    <mergeCell ref="I18:I19"/>
    <mergeCell ref="E18:E19"/>
    <mergeCell ref="F18:F19"/>
  </mergeCells>
  <conditionalFormatting sqref="C59 C66:C69 C71:C76">
    <cfRule type="expression" dxfId="17" priority="18" stopIfTrue="1">
      <formula>IF(ISNUMBER(#REF!),"","")</formula>
    </cfRule>
  </conditionalFormatting>
  <conditionalFormatting sqref="C59 C66:C69 C71:C76">
    <cfRule type="expression" dxfId="16" priority="17" stopIfTrue="1">
      <formula>COUNTIF(#REF!,#REF!)&gt;1</formula>
    </cfRule>
  </conditionalFormatting>
  <conditionalFormatting sqref="C59 C66:C69 C71:C76">
    <cfRule type="expression" dxfId="15" priority="16" stopIfTrue="1">
      <formula>COUNTIF($E$17:$E$303,#REF!)&gt;1</formula>
    </cfRule>
  </conditionalFormatting>
  <conditionalFormatting sqref="C59 C66:C69 C71:C76">
    <cfRule type="expression" dxfId="14" priority="15" stopIfTrue="1">
      <formula>COUNTIF($E$17:$E$303,#REF!)&gt;1</formula>
    </cfRule>
  </conditionalFormatting>
  <conditionalFormatting sqref="C59 C66:C69 C71:C76">
    <cfRule type="expression" dxfId="13" priority="14" stopIfTrue="1">
      <formula>COUNTIF($E$17:$E$303,#REF!)&gt;1</formula>
    </cfRule>
  </conditionalFormatting>
  <conditionalFormatting sqref="C59 C66:C69 C71:C76">
    <cfRule type="expression" dxfId="12" priority="13" stopIfTrue="1">
      <formula>COUNTIF($E$17:$E$318,#REF!)&gt;1</formula>
    </cfRule>
  </conditionalFormatting>
  <conditionalFormatting sqref="C60:C64">
    <cfRule type="expression" dxfId="11" priority="12" stopIfTrue="1">
      <formula>IF(ISNUMBER(#REF!),"","")</formula>
    </cfRule>
  </conditionalFormatting>
  <conditionalFormatting sqref="C60:C64">
    <cfRule type="expression" dxfId="10" priority="11" stopIfTrue="1">
      <formula>COUNTIF(#REF!,#REF!)&gt;1</formula>
    </cfRule>
  </conditionalFormatting>
  <conditionalFormatting sqref="C60:C64">
    <cfRule type="expression" dxfId="9" priority="10" stopIfTrue="1">
      <formula>COUNTIF($E$17:$E$303,#REF!)&gt;1</formula>
    </cfRule>
  </conditionalFormatting>
  <conditionalFormatting sqref="C60:C64">
    <cfRule type="expression" dxfId="8" priority="9" stopIfTrue="1">
      <formula>COUNTIF($E$17:$E$303,#REF!)&gt;1</formula>
    </cfRule>
  </conditionalFormatting>
  <conditionalFormatting sqref="C60:C64">
    <cfRule type="expression" dxfId="7" priority="8" stopIfTrue="1">
      <formula>COUNTIF($E$17:$E$303,#REF!)&gt;1</formula>
    </cfRule>
  </conditionalFormatting>
  <conditionalFormatting sqref="C60:C64">
    <cfRule type="expression" dxfId="6" priority="7" stopIfTrue="1">
      <formula>COUNTIF($E$17:$E$318,#REF!)&gt;1</formula>
    </cfRule>
  </conditionalFormatting>
  <conditionalFormatting sqref="C70">
    <cfRule type="expression" dxfId="5" priority="6" stopIfTrue="1">
      <formula>IF(ISNUMBER(#REF!),"","")</formula>
    </cfRule>
  </conditionalFormatting>
  <conditionalFormatting sqref="C70">
    <cfRule type="expression" dxfId="4" priority="5" stopIfTrue="1">
      <formula>COUNTIF(#REF!,#REF!)&gt;1</formula>
    </cfRule>
  </conditionalFormatting>
  <conditionalFormatting sqref="C70">
    <cfRule type="expression" dxfId="3" priority="4" stopIfTrue="1">
      <formula>COUNTIF($E$17:$E$303,#REF!)&gt;1</formula>
    </cfRule>
  </conditionalFormatting>
  <conditionalFormatting sqref="C70">
    <cfRule type="expression" dxfId="2" priority="3" stopIfTrue="1">
      <formula>COUNTIF($E$17:$E$303,#REF!)&gt;1</formula>
    </cfRule>
  </conditionalFormatting>
  <conditionalFormatting sqref="C70">
    <cfRule type="expression" dxfId="1" priority="2" stopIfTrue="1">
      <formula>COUNTIF($E$17:$E$303,#REF!)&gt;1</formula>
    </cfRule>
  </conditionalFormatting>
  <conditionalFormatting sqref="C70">
    <cfRule type="expression" dxfId="0" priority="1" stopIfTrue="1">
      <formula>COUNTIF($E$17:$E$318,#REF!)&gt;1</formula>
    </cfRule>
  </conditionalFormatting>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Hárok1</vt:lpstr>
      <vt:lpstr>Hárok2</vt:lpstr>
      <vt:lpstr>Hárok3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Kačmarova</dc:creator>
  <cp:lastModifiedBy>sekretariat</cp:lastModifiedBy>
  <cp:lastPrinted>2019-09-16T18:35:40Z</cp:lastPrinted>
  <dcterms:created xsi:type="dcterms:W3CDTF">2019-09-16T10:59:25Z</dcterms:created>
  <dcterms:modified xsi:type="dcterms:W3CDTF">2019-10-11T08:29:59Z</dcterms:modified>
</cp:coreProperties>
</file>